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baluch\Desktop\do 130 tys\2026 r\Urządzenia techniczne\"/>
    </mc:Choice>
  </mc:AlternateContent>
  <xr:revisionPtr revIDLastSave="0" documentId="8_{5E828C7D-5620-44E6-9455-723CC30649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_CENOWY" sheetId="1" r:id="rId1"/>
  </sheets>
  <definedNames>
    <definedName name="_xlnm.Print_Area" localSheetId="0">F_CENOWY!$B$2:$I$33</definedName>
    <definedName name="OLE_LINK1" localSheetId="0">F_CENOWY!$B$4</definedName>
    <definedName name="_xlnm.Print_Titles" localSheetId="0">F_CENOWY!$10:$11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G17" i="1"/>
  <c r="G18" i="1"/>
  <c r="G19" i="1"/>
  <c r="H19" i="1" s="1"/>
  <c r="I19" i="1" s="1"/>
  <c r="G20" i="1"/>
  <c r="H20" i="1" s="1"/>
  <c r="I20" i="1" s="1"/>
  <c r="G21" i="1"/>
  <c r="H21" i="1" s="1"/>
  <c r="I21" i="1" s="1"/>
  <c r="G13" i="1" l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H17" i="1"/>
  <c r="I17" i="1" s="1"/>
  <c r="H18" i="1"/>
  <c r="I18" i="1" s="1"/>
  <c r="G12" i="1"/>
  <c r="H12" i="1" s="1"/>
  <c r="I12" i="1" s="1"/>
  <c r="G22" i="1" l="1"/>
  <c r="H22" i="1"/>
</calcChain>
</file>

<file path=xl/sharedStrings.xml><?xml version="1.0" encoding="utf-8"?>
<sst xmlns="http://schemas.openxmlformats.org/spreadsheetml/2006/main" count="48" uniqueCount="38">
  <si>
    <t>1</t>
  </si>
  <si>
    <t>2</t>
  </si>
  <si>
    <t>3</t>
  </si>
  <si>
    <t>4</t>
  </si>
  <si>
    <t>6</t>
  </si>
  <si>
    <t>7</t>
  </si>
  <si>
    <t>8</t>
  </si>
  <si>
    <t xml:space="preserve">FORMULARZ CENOWY                                                  </t>
  </si>
  <si>
    <t>(przedmiot zamówienia)</t>
  </si>
  <si>
    <t xml:space="preserve">…......................, dnia….....................                                                     </t>
  </si>
  <si>
    <t xml:space="preserve"> …..............................................</t>
  </si>
  <si>
    <t>Jedn.</t>
  </si>
  <si>
    <t xml:space="preserve">           podpis Wykonawcy</t>
  </si>
  <si>
    <t>Nazwa towaru</t>
  </si>
  <si>
    <t>(znak sprawy)</t>
  </si>
  <si>
    <t xml:space="preserve">    </t>
  </si>
  <si>
    <t>RAZEM</t>
  </si>
  <si>
    <t>X</t>
  </si>
  <si>
    <t>L.p.</t>
  </si>
  <si>
    <t xml:space="preserve">Ilość </t>
  </si>
  <si>
    <t>Wartość netto 
(zł.)</t>
  </si>
  <si>
    <t>Wartość brutto 
(zł.)</t>
  </si>
  <si>
    <t>Cena jednostkowa
netto (zł.)</t>
  </si>
  <si>
    <t>Cena jednostkowa 
brutto (zł.)</t>
  </si>
  <si>
    <t xml:space="preserve">szt. </t>
  </si>
  <si>
    <t>szt.</t>
  </si>
  <si>
    <t xml:space="preserve">Myjka wysokociśnieniowa LAVOR ALASKA 1409XP kod producenta: 36087-00001
Wyposażenie standardowe: wąż wysokociśnieniowy 8 m – kod: 00080-02089; pistolet M22 – kod: 00080-02576, lanca M22 – kod: 00080-02770, zestaw dysz – kod: 10002-12433 </t>
  </si>
  <si>
    <t>Podnośnik pneumatyczny 6 T MAR-POL CATA C80355</t>
  </si>
  <si>
    <t>Szlifierka pneumatyczna kątowa mimosrodowa kompozytowa 50 mm YATO YT-09730
Wyposażenie: szlifierka pneumatyczna, złącze do węża, tarcza, trzpień blokujący</t>
  </si>
  <si>
    <t>Urządzenie rozruchowe akumulatorowe MILWAUKEE M18 JS2000-0 kod produktu: 4933498026 + akumulator 8.0 Ah</t>
  </si>
  <si>
    <t>Myjka wysokociśnieniowa KARCHER HD 5/17 CX index: 1.520-942.0 (200 bar, 480 l/h)                                                                                                                              Wyposażenie standardowe: pistolet spryskujący EASY!Force Advanced; innowacyjny system łączenia akcesoriów EASY!Lock; wąż wysokociśnieniowy-15 m; lanca spryskująca-840 mm; dysza trójstopniowa (0°/25°/40°),  dysza rotacyjna 
Wyposażenie dodatkowe: lanca do piany Basic 1 index: 4.112-053.0; wąż wysokocisnieniowy 20 m index: 6.110-027.0</t>
  </si>
  <si>
    <t xml:space="preserve">Odkurzacz przemysłowy MIWAUKEE AS 2-250 ELCP nr kat. 4933447480
Wyposażenie standardowe: wąż 3.5 m z zestawem do czyszczenia podłóg, 2 x adapter do zasilania elektronarzędzi, filtr PET, 1 x worek wełniany, 1 x dysza, 1 x jednorazowy worek                                                                                                                                                                                          </t>
  </si>
  <si>
    <t>Dmuchawa do liści spalinowa HUSQVARNA 125B kod producenta: 952 71 56‑54</t>
  </si>
  <si>
    <t>Odkurzacz przemysłowy MAKITA VC4210M
Wyposażenie podstawowe: rura wygięta chromowana-P-70346; wąż elastyczny ø32 mm x 4 m-P-84084; rura prosta Inox 3szt.-W107418350; filtr- W107418351; worek flizelinowy-W107418353; worek foliowy-W107418355; ssawka do podłóg; ssawka szczelinowa</t>
  </si>
  <si>
    <t>Dmuchawa/odkurzacz do liści akumulatorowa MAKITA DUB187T001
Wyposażenie podstawowe: akumulator 18V/5,0Ah LXT -BL1850B; ładowarka LXT-DC18WC; worek na liście-GB00000185; rura dmuchawy /odkurzacza-GB00000188; pas na ramię-GB00000198</t>
  </si>
  <si>
    <t xml:space="preserve">Myjka wysokociśnieniowa KARCHER K7 Premium Smart Control kod producenta: 1.317-230.0 
Wyposażenie standardowe: bęben na wąż, filtr wody, lanca Multi Jet 3w1, siatka na akcesoria, wąż wysokociśnieniowy, złączka 3/4" </t>
  </si>
  <si>
    <t>TZ2.374.148.2026.CP</t>
  </si>
  <si>
    <t>Dostawa urzadzeń technicznych dla potrzeb Urzędu Morskiego w Gdyni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</si>
</sst>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1" xfId="0" quotePrefix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5" fillId="0" borderId="4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0" fillId="2" borderId="8" xfId="0" quotePrefix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/>
    </xf>
    <xf numFmtId="164" fontId="12" fillId="0" borderId="3" xfId="2" applyNumberFormat="1" applyFont="1" applyBorder="1" applyAlignment="1">
      <alignment wrapText="1"/>
    </xf>
    <xf numFmtId="164" fontId="12" fillId="0" borderId="6" xfId="2" applyNumberFormat="1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4" fontId="17" fillId="0" borderId="6" xfId="0" applyNumberFormat="1" applyFont="1" applyBorder="1" applyAlignment="1">
      <alignment horizontal="center" wrapText="1"/>
    </xf>
    <xf numFmtId="4" fontId="16" fillId="0" borderId="5" xfId="0" applyNumberFormat="1" applyFont="1" applyBorder="1" applyAlignment="1">
      <alignment wrapText="1"/>
    </xf>
    <xf numFmtId="4" fontId="12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left" vertical="center" wrapText="1"/>
    </xf>
    <xf numFmtId="4" fontId="17" fillId="2" borderId="6" xfId="0" applyNumberFormat="1" applyFont="1" applyFill="1" applyBorder="1" applyAlignment="1" applyProtection="1">
      <alignment vertical="center" wrapText="1"/>
      <protection locked="0"/>
    </xf>
    <xf numFmtId="4" fontId="0" fillId="0" borderId="5" xfId="0" applyNumberFormat="1" applyBorder="1" applyAlignment="1">
      <alignment vertical="center" wrapText="1"/>
    </xf>
    <xf numFmtId="4" fontId="12" fillId="0" borderId="2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18" fillId="3" borderId="2" xfId="0" applyFont="1" applyFill="1" applyBorder="1" applyAlignment="1">
      <alignment horizontal="left" vertical="center"/>
    </xf>
    <xf numFmtId="0" fontId="18" fillId="0" borderId="3" xfId="0" applyFont="1" applyBorder="1" applyAlignment="1">
      <alignment vertical="center"/>
    </xf>
  </cellXfs>
  <cellStyles count="3">
    <cellStyle name="Normalny" xfId="0" builtinId="0"/>
    <cellStyle name="Normalny 2" xfId="2" xr:uid="{EFEE6CEE-617E-412B-9BEA-89EBFD446D1B}"/>
    <cellStyle name="Normalny 3" xfId="1" xr:uid="{B51519D1-2C31-43B3-88BF-00ABEB4C462B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/>
        <right/>
        <top/>
        <bottom style="thin">
          <color indexed="64"/>
        </bottom>
        <vertical/>
        <horizontal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border outline="0">
        <bottom style="medium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center" textRotation="0" indent="0" justifyLastLine="0" shrinkToFit="0" readingOrder="0"/>
      <protection locked="1" hidden="0"/>
    </dxf>
    <dxf>
      <font>
        <b/>
        <i val="0"/>
        <strike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1" defaultTableStyle="TableStyleMedium2" defaultPivotStyle="PivotStyleLight16">
    <tableStyle name="Styl_Grażyna" pivot="0" count="1" xr9:uid="{DEAEFF15-1145-4E08-AAF4-BB3F2A05F59C}">
      <tableStyleElement type="headerRow" dxfId="12"/>
    </tableStyle>
  </tableStyles>
  <colors>
    <mruColors>
      <color rgb="FFFFFFCC"/>
      <color rgb="FFF8F8F8"/>
      <color rgb="FF2D508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9D182-2A45-441F-83C6-10D331EC69A0}" name="F_cenowy_Cz_II" displayName="F_cenowy_Cz_II" ref="B10:I22" totalsRowShown="0" headerRowDxfId="11" dataDxfId="9" headerRowBorderDxfId="10" tableBorderDxfId="8">
  <tableColumns count="8">
    <tableColumn id="1" xr3:uid="{8D648E19-F07B-4252-870D-59C1B06D8818}" name="L.p." dataDxfId="7"/>
    <tableColumn id="2" xr3:uid="{6CDF6D30-EE03-40AE-A9B8-87DC49098DA3}" name="Nazwa towaru" dataDxfId="6"/>
    <tableColumn id="4" xr3:uid="{3C418D92-C7E3-49D1-8E84-A723E20DCBFE}" name="Jedn." dataDxfId="5"/>
    <tableColumn id="5" xr3:uid="{8F6ABEE7-288B-4752-BADD-72DD56C9F61C}" name="Ilość " dataDxfId="4"/>
    <tableColumn id="6" xr3:uid="{3FAB2D3F-E6E6-4251-9340-81BF3CBC7B69}" name="Cena jednostkowa_x000a_netto (zł.)" dataDxfId="3"/>
    <tableColumn id="7" xr3:uid="{D9C49DEC-C03C-4975-84E0-DFA5AF76AD0A}" name="Wartość netto _x000a_(zł.)" dataDxfId="2"/>
    <tableColumn id="8" xr3:uid="{09328A7A-F1CE-402C-8995-DAEF203139E1}" name="Wartość brutto _x000a_(zł.)" dataDxfId="1"/>
    <tableColumn id="9" xr3:uid="{4DE770F6-7A17-43BE-B811-6FCB0D7EC40E}" name="Cena jednostkowa _x000a_brutto (zł.)" dataDxfId="0"/>
  </tableColumns>
  <tableStyleInfo name="Styl_Grażyna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91"/>
  <sheetViews>
    <sheetView showGridLines="0" tabSelected="1" topLeftCell="A7" zoomScaleNormal="100" workbookViewId="0">
      <selection activeCell="L16" sqref="L16"/>
    </sheetView>
  </sheetViews>
  <sheetFormatPr defaultRowHeight="15" x14ac:dyDescent="0.25"/>
  <cols>
    <col min="2" max="2" width="6.28515625" customWidth="1"/>
    <col min="3" max="3" width="123.7109375" style="1" customWidth="1"/>
    <col min="4" max="4" width="7.7109375" style="12" customWidth="1"/>
    <col min="5" max="5" width="8.5703125" customWidth="1"/>
    <col min="6" max="6" width="12.140625" customWidth="1"/>
    <col min="7" max="7" width="11.7109375" customWidth="1"/>
    <col min="8" max="8" width="12.28515625" customWidth="1"/>
    <col min="9" max="9" width="10.85546875" customWidth="1"/>
  </cols>
  <sheetData>
    <row r="2" spans="2:9" ht="15.75" x14ac:dyDescent="0.25">
      <c r="B2" s="7" t="s">
        <v>7</v>
      </c>
      <c r="C2" s="5"/>
      <c r="D2" s="5"/>
      <c r="E2" s="5"/>
      <c r="F2" s="5"/>
      <c r="G2" s="5"/>
      <c r="H2" s="5"/>
    </row>
    <row r="3" spans="2:9" x14ac:dyDescent="0.25">
      <c r="B3" s="28"/>
      <c r="C3"/>
      <c r="D3" s="4"/>
    </row>
    <row r="4" spans="2:9" x14ac:dyDescent="0.25">
      <c r="B4" s="6"/>
      <c r="C4" s="11"/>
      <c r="D4" s="4"/>
    </row>
    <row r="5" spans="2:9" x14ac:dyDescent="0.25">
      <c r="B5" s="28" t="s">
        <v>37</v>
      </c>
      <c r="C5" s="2"/>
      <c r="D5" s="11"/>
      <c r="E5" s="2"/>
      <c r="F5" s="2"/>
      <c r="G5" s="2"/>
      <c r="H5" s="2"/>
    </row>
    <row r="6" spans="2:9" ht="15.75" x14ac:dyDescent="0.25">
      <c r="B6" s="9" t="s">
        <v>36</v>
      </c>
      <c r="C6" s="4"/>
      <c r="D6" s="4"/>
      <c r="E6" s="4"/>
      <c r="F6" s="4"/>
      <c r="G6" s="4"/>
      <c r="H6" s="4"/>
    </row>
    <row r="7" spans="2:9" x14ac:dyDescent="0.25">
      <c r="B7" s="29" t="s">
        <v>14</v>
      </c>
      <c r="E7" s="1"/>
      <c r="F7" s="1"/>
      <c r="G7" s="1"/>
      <c r="H7" s="1"/>
    </row>
    <row r="8" spans="2:9" ht="22.5" customHeight="1" x14ac:dyDescent="0.25">
      <c r="B8" s="29" t="s">
        <v>8</v>
      </c>
      <c r="C8" s="8"/>
      <c r="E8" s="1"/>
      <c r="F8" s="1"/>
      <c r="G8" s="1"/>
      <c r="H8" s="1"/>
    </row>
    <row r="9" spans="2:9" x14ac:dyDescent="0.25">
      <c r="B9" s="2"/>
      <c r="C9"/>
      <c r="D9" s="4"/>
    </row>
    <row r="10" spans="2:9" ht="62.25" customHeight="1" thickBot="1" x14ac:dyDescent="0.3">
      <c r="B10" s="14" t="s">
        <v>18</v>
      </c>
      <c r="C10" s="13" t="s">
        <v>13</v>
      </c>
      <c r="D10" s="15" t="s">
        <v>11</v>
      </c>
      <c r="E10" s="16" t="s">
        <v>19</v>
      </c>
      <c r="F10" s="17" t="s">
        <v>22</v>
      </c>
      <c r="G10" s="18" t="s">
        <v>20</v>
      </c>
      <c r="H10" s="19" t="s">
        <v>21</v>
      </c>
      <c r="I10" s="20" t="s">
        <v>23</v>
      </c>
    </row>
    <row r="11" spans="2:9" ht="15" customHeight="1" thickBot="1" x14ac:dyDescent="0.3">
      <c r="B11" s="10" t="s">
        <v>0</v>
      </c>
      <c r="C11" s="3" t="s">
        <v>1</v>
      </c>
      <c r="D11" s="10" t="s">
        <v>2</v>
      </c>
      <c r="E11" s="3" t="s">
        <v>3</v>
      </c>
      <c r="F11" s="10"/>
      <c r="G11" s="3" t="s">
        <v>4</v>
      </c>
      <c r="H11" s="10" t="s">
        <v>5</v>
      </c>
      <c r="I11" s="3" t="s">
        <v>6</v>
      </c>
    </row>
    <row r="12" spans="2:9" ht="21" customHeight="1" x14ac:dyDescent="0.25">
      <c r="B12" s="21">
        <v>1</v>
      </c>
      <c r="C12" s="41" t="s">
        <v>32</v>
      </c>
      <c r="D12" s="31" t="s">
        <v>24</v>
      </c>
      <c r="E12" s="31">
        <v>1</v>
      </c>
      <c r="F12" s="37"/>
      <c r="G12" s="38" t="str">
        <f t="shared" ref="G12:G21" si="0">IF(F12&gt;0,ROUND(+F12,2)*E12,"")</f>
        <v/>
      </c>
      <c r="H12" s="39" t="str">
        <f t="shared" ref="H12:H21" si="1">IF(F12&gt;0,ROUND(+G12,2)*1.23,"")</f>
        <v/>
      </c>
      <c r="I12" s="40" t="str">
        <f t="shared" ref="I12:I21" si="2">IF(F12&gt;0,+H12/E12,"")</f>
        <v/>
      </c>
    </row>
    <row r="13" spans="2:9" ht="45" x14ac:dyDescent="0.25">
      <c r="B13" s="21">
        <v>2</v>
      </c>
      <c r="C13" s="30" t="s">
        <v>34</v>
      </c>
      <c r="D13" s="32" t="s">
        <v>25</v>
      </c>
      <c r="E13" s="32">
        <v>1</v>
      </c>
      <c r="F13" s="37"/>
      <c r="G13" s="38" t="str">
        <f t="shared" si="0"/>
        <v/>
      </c>
      <c r="H13" s="39" t="str">
        <f t="shared" si="1"/>
        <v/>
      </c>
      <c r="I13" s="40" t="str">
        <f t="shared" si="2"/>
        <v/>
      </c>
    </row>
    <row r="14" spans="2:9" ht="30" customHeight="1" x14ac:dyDescent="0.25">
      <c r="B14" s="21">
        <v>3</v>
      </c>
      <c r="C14" s="36" t="s">
        <v>35</v>
      </c>
      <c r="D14" s="33" t="s">
        <v>25</v>
      </c>
      <c r="E14" s="33">
        <v>1</v>
      </c>
      <c r="F14" s="37"/>
      <c r="G14" s="38" t="str">
        <f t="shared" si="0"/>
        <v/>
      </c>
      <c r="H14" s="39" t="str">
        <f t="shared" si="1"/>
        <v/>
      </c>
      <c r="I14" s="40" t="str">
        <f t="shared" si="2"/>
        <v/>
      </c>
    </row>
    <row r="15" spans="2:9" ht="45" customHeight="1" x14ac:dyDescent="0.25">
      <c r="B15" s="21">
        <v>4</v>
      </c>
      <c r="C15" s="34" t="s">
        <v>30</v>
      </c>
      <c r="D15" s="33" t="s">
        <v>25</v>
      </c>
      <c r="E15" s="33">
        <v>1</v>
      </c>
      <c r="F15" s="37"/>
      <c r="G15" s="38" t="str">
        <f t="shared" si="0"/>
        <v/>
      </c>
      <c r="H15" s="39" t="str">
        <f t="shared" si="1"/>
        <v/>
      </c>
      <c r="I15" s="40" t="str">
        <f t="shared" si="2"/>
        <v/>
      </c>
    </row>
    <row r="16" spans="2:9" ht="45" x14ac:dyDescent="0.25">
      <c r="B16" s="21">
        <v>5</v>
      </c>
      <c r="C16" s="30" t="s">
        <v>26</v>
      </c>
      <c r="D16" s="33" t="s">
        <v>25</v>
      </c>
      <c r="E16" s="33">
        <v>1</v>
      </c>
      <c r="F16" s="37"/>
      <c r="G16" s="38" t="str">
        <f t="shared" si="0"/>
        <v/>
      </c>
      <c r="H16" s="39" t="str">
        <f t="shared" si="1"/>
        <v/>
      </c>
      <c r="I16" s="40" t="str">
        <f t="shared" si="2"/>
        <v/>
      </c>
    </row>
    <row r="17" spans="2:9" ht="45" customHeight="1" x14ac:dyDescent="0.25">
      <c r="B17" s="21">
        <v>6</v>
      </c>
      <c r="C17" s="35" t="s">
        <v>33</v>
      </c>
      <c r="D17" s="33" t="s">
        <v>25</v>
      </c>
      <c r="E17" s="33">
        <v>1</v>
      </c>
      <c r="F17" s="37"/>
      <c r="G17" s="38" t="str">
        <f t="shared" si="0"/>
        <v/>
      </c>
      <c r="H17" s="39" t="str">
        <f t="shared" si="1"/>
        <v/>
      </c>
      <c r="I17" s="40" t="str">
        <f t="shared" si="2"/>
        <v/>
      </c>
    </row>
    <row r="18" spans="2:9" ht="30" customHeight="1" x14ac:dyDescent="0.25">
      <c r="B18" s="21">
        <v>7</v>
      </c>
      <c r="C18" s="35" t="s">
        <v>31</v>
      </c>
      <c r="D18" s="31" t="s">
        <v>25</v>
      </c>
      <c r="E18" s="31">
        <v>1</v>
      </c>
      <c r="F18" s="37"/>
      <c r="G18" s="38" t="str">
        <f t="shared" si="0"/>
        <v/>
      </c>
      <c r="H18" s="39" t="str">
        <f t="shared" si="1"/>
        <v/>
      </c>
      <c r="I18" s="40" t="str">
        <f t="shared" si="2"/>
        <v/>
      </c>
    </row>
    <row r="19" spans="2:9" ht="21" customHeight="1" x14ac:dyDescent="0.25">
      <c r="B19" s="21">
        <v>8</v>
      </c>
      <c r="C19" s="42" t="s">
        <v>27</v>
      </c>
      <c r="D19" s="33" t="s">
        <v>25</v>
      </c>
      <c r="E19" s="33">
        <v>1</v>
      </c>
      <c r="F19" s="37"/>
      <c r="G19" s="38" t="str">
        <f t="shared" si="0"/>
        <v/>
      </c>
      <c r="H19" s="39" t="str">
        <f t="shared" si="1"/>
        <v/>
      </c>
      <c r="I19" s="40" t="str">
        <f t="shared" si="2"/>
        <v/>
      </c>
    </row>
    <row r="20" spans="2:9" ht="29.25" customHeight="1" x14ac:dyDescent="0.25">
      <c r="B20" s="21">
        <v>9</v>
      </c>
      <c r="C20" s="35" t="s">
        <v>28</v>
      </c>
      <c r="D20" s="31" t="s">
        <v>25</v>
      </c>
      <c r="E20" s="31">
        <v>1</v>
      </c>
      <c r="F20" s="37"/>
      <c r="G20" s="38" t="str">
        <f t="shared" si="0"/>
        <v/>
      </c>
      <c r="H20" s="39" t="str">
        <f t="shared" si="1"/>
        <v/>
      </c>
      <c r="I20" s="40" t="str">
        <f t="shared" si="2"/>
        <v/>
      </c>
    </row>
    <row r="21" spans="2:9" ht="21" customHeight="1" x14ac:dyDescent="0.25">
      <c r="B21" s="21">
        <v>10</v>
      </c>
      <c r="C21" s="35" t="s">
        <v>29</v>
      </c>
      <c r="D21" s="31" t="s">
        <v>25</v>
      </c>
      <c r="E21" s="31">
        <v>1</v>
      </c>
      <c r="F21" s="37"/>
      <c r="G21" s="38" t="str">
        <f t="shared" si="0"/>
        <v/>
      </c>
      <c r="H21" s="39" t="str">
        <f t="shared" si="1"/>
        <v/>
      </c>
      <c r="I21" s="40" t="str">
        <f t="shared" si="2"/>
        <v/>
      </c>
    </row>
    <row r="22" spans="2:9" ht="21" customHeight="1" x14ac:dyDescent="0.25">
      <c r="B22" s="21">
        <v>11</v>
      </c>
      <c r="C22" s="22" t="s">
        <v>16</v>
      </c>
      <c r="D22" s="23" t="s">
        <v>17</v>
      </c>
      <c r="E22" s="24">
        <f>SUM(E12:E21)</f>
        <v>10</v>
      </c>
      <c r="F22" s="25" t="s">
        <v>17</v>
      </c>
      <c r="G22" s="26">
        <f>SUM(G12:G21)</f>
        <v>0</v>
      </c>
      <c r="H22" s="26">
        <f>SUM(H12:H21)</f>
        <v>0</v>
      </c>
      <c r="I22" s="27" t="s">
        <v>17</v>
      </c>
    </row>
    <row r="28" spans="2:9" x14ac:dyDescent="0.25">
      <c r="B28" s="1" t="s">
        <v>9</v>
      </c>
      <c r="G28" s="2" t="s">
        <v>10</v>
      </c>
    </row>
    <row r="29" spans="2:9" x14ac:dyDescent="0.25">
      <c r="D29" s="4"/>
      <c r="G29" t="s">
        <v>12</v>
      </c>
    </row>
    <row r="32" spans="2:9" x14ac:dyDescent="0.25">
      <c r="B32" t="s">
        <v>15</v>
      </c>
    </row>
    <row r="48" ht="15" customHeight="1" x14ac:dyDescent="0.25"/>
    <row r="64" ht="15.75" customHeight="1" x14ac:dyDescent="0.25"/>
    <row r="191" ht="15.75" customHeight="1" x14ac:dyDescent="0.25"/>
  </sheetData>
  <sheetProtection algorithmName="SHA-512" hashValue="+vI0OVN3wNsoFYSKPCAUcCNOulDY1HK8XfrA0zart9Efh8OEkaHkK/FtF85rW4d1mfep2hr0oiKRc9YGuydZmQ==" saltValue="xj/tPvc/n0K2LXifE9RgqA==" spinCount="100000" sheet="1" autoFilter="0"/>
  <sortState xmlns:xlrd2="http://schemas.microsoft.com/office/spreadsheetml/2017/richdata2" ref="B6:B8">
    <sortCondition descending="1" ref="B6:B8"/>
  </sortState>
  <phoneticPr fontId="4" type="noConversion"/>
  <printOptions horizontalCentered="1"/>
  <pageMargins left="0.25" right="0.25" top="0.75" bottom="0.75" header="0.3" footer="0.3"/>
  <pageSetup paperSize="9" scale="75" orientation="landscape" r:id="rId1"/>
  <headerFooter>
    <oddHeader xml:space="preserve">&amp;C&amp;"-,Pogrubiony"
</oddHeader>
    <oddFooter>&amp;CStrona &amp;P/&amp;N</oddFooter>
  </headerFooter>
  <ignoredErrors>
    <ignoredError sqref="B11:C11 D11:E11 G11:I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F_CENOWY</vt:lpstr>
      <vt:lpstr>F_CENOWY!Obszar_wydruku</vt:lpstr>
      <vt:lpstr>F_CENOWY!OLE_LINK1</vt:lpstr>
      <vt:lpstr>F_CENOWY!Tytuły_wydruku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TZ2.374.148.2026.CP</dc:title>
  <dc:creator>Grazyna Przybylska</dc:creator>
  <cp:lastModifiedBy>Agnieszka Bałuch</cp:lastModifiedBy>
  <cp:lastPrinted>2023-10-24T05:13:30Z</cp:lastPrinted>
  <dcterms:created xsi:type="dcterms:W3CDTF">2015-06-05T18:19:34Z</dcterms:created>
  <dcterms:modified xsi:type="dcterms:W3CDTF">2026-08-25T10:01:52Z</dcterms:modified>
</cp:coreProperties>
</file>