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AWEŁ\postępowania do 130 tyś. zł\drobne artykuły metalowe na rok 2026\"/>
    </mc:Choice>
  </mc:AlternateContent>
  <xr:revisionPtr revIDLastSave="0" documentId="13_ncr:1_{5B0819E2-481C-4DF7-8F02-61AD15C2A4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F_CENOWY!$C$2:$J$52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J20" i="1"/>
  <c r="J24" i="1"/>
  <c r="I17" i="1"/>
  <c r="J17" i="1" s="1"/>
  <c r="I19" i="1"/>
  <c r="I20" i="1"/>
  <c r="I23" i="1"/>
  <c r="J23" i="1" s="1"/>
  <c r="I24" i="1"/>
  <c r="I25" i="1"/>
  <c r="J25" i="1" s="1"/>
  <c r="I28" i="1"/>
  <c r="J28" i="1" s="1"/>
  <c r="I29" i="1"/>
  <c r="J29" i="1" s="1"/>
  <c r="I32" i="1"/>
  <c r="J32" i="1" s="1"/>
  <c r="I33" i="1"/>
  <c r="J33" i="1" s="1"/>
  <c r="I39" i="1"/>
  <c r="J39" i="1" s="1"/>
  <c r="I40" i="1"/>
  <c r="J40" i="1" s="1"/>
  <c r="H13" i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H18" i="1"/>
  <c r="I18" i="1" s="1"/>
  <c r="J18" i="1" s="1"/>
  <c r="H19" i="1"/>
  <c r="H20" i="1"/>
  <c r="H21" i="1"/>
  <c r="I21" i="1" s="1"/>
  <c r="J21" i="1" s="1"/>
  <c r="H22" i="1"/>
  <c r="I22" i="1" s="1"/>
  <c r="J22" i="1" s="1"/>
  <c r="H23" i="1"/>
  <c r="H24" i="1"/>
  <c r="H25" i="1"/>
  <c r="H26" i="1"/>
  <c r="I26" i="1" s="1"/>
  <c r="J26" i="1" s="1"/>
  <c r="H27" i="1"/>
  <c r="I27" i="1" s="1"/>
  <c r="J27" i="1" s="1"/>
  <c r="H28" i="1"/>
  <c r="H29" i="1"/>
  <c r="H30" i="1"/>
  <c r="I30" i="1" s="1"/>
  <c r="J30" i="1" s="1"/>
  <c r="H31" i="1"/>
  <c r="I31" i="1" s="1"/>
  <c r="J31" i="1" s="1"/>
  <c r="H32" i="1"/>
  <c r="H33" i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H40" i="1"/>
  <c r="H12" i="1"/>
  <c r="I12" i="1" s="1"/>
  <c r="J12" i="1" s="1"/>
  <c r="F41" i="1"/>
  <c r="H41" i="1" l="1"/>
  <c r="I41" i="1" l="1"/>
</calcChain>
</file>

<file path=xl/sharedStrings.xml><?xml version="1.0" encoding="utf-8"?>
<sst xmlns="http://schemas.openxmlformats.org/spreadsheetml/2006/main" count="103" uniqueCount="67">
  <si>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</si>
  <si>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</si>
  <si>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</si>
  <si>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</si>
  <si>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</si>
  <si>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</si>
  <si>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</si>
  <si>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</si>
  <si>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</si>
  <si>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</si>
  <si>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9</t>
  </si>
  <si>
    <t>WARTOŚĆ NETTO OGÓŁEM (ZŁ)</t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</si>
  <si>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</si>
  <si>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</si>
  <si>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</si>
  <si>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</si>
  <si>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</si>
  <si>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</si>
  <si>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</si>
  <si>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</si>
  <si>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</si>
  <si>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</si>
  <si>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</si>
  <si>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</si>
  <si>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</si>
  <si>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</si>
  <si>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</si>
  <si>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(znak sprawy)</t>
  </si>
  <si>
    <t xml:space="preserve">    </t>
  </si>
  <si>
    <t>zadanie 1</t>
  </si>
  <si>
    <r>
      <t xml:space="preserve">dostawa elementów złącznych ze stali nierdzewnej </t>
    </r>
    <r>
      <rPr>
        <sz val="11"/>
        <color theme="1"/>
        <rFont val="Times New Roman"/>
        <family val="1"/>
        <charset val="238"/>
      </rPr>
      <t>dla potrzeb Urzędu Morskiego w Gdyni</t>
    </r>
  </si>
  <si>
    <t>ILOŚĆ</t>
  </si>
  <si>
    <t>(zamówienie o wartości poniżej 170 000 zł)</t>
  </si>
  <si>
    <t>TZ2.374.102.6.2026.PM</t>
  </si>
  <si>
    <t>Nakrętki nierdzewna M4 A4 DIN934</t>
  </si>
  <si>
    <t>kg</t>
  </si>
  <si>
    <t>Nakrętki nierdzewna M5 A4 DIN934</t>
  </si>
  <si>
    <t>Nakrętki nierdzewna M6 A2 DIN934</t>
  </si>
  <si>
    <t>Nakrętki nierdzewna M8 A2 DIN934</t>
  </si>
  <si>
    <t>Nakrętki nierdzewna M10 A2 DIN934</t>
  </si>
  <si>
    <t>Nakrętki nierdzewna M12 A4 DIN934</t>
  </si>
  <si>
    <t>Nakrętki nierdzewna M16 A4 DIN934</t>
  </si>
  <si>
    <t>Nakrętka z uchem nierdzewna oczkowa M6 - ASI/304</t>
  </si>
  <si>
    <t>szt</t>
  </si>
  <si>
    <t xml:space="preserve">Podkładka nierdzewna poszerzana M6 A2 DIN 9021 </t>
  </si>
  <si>
    <t xml:space="preserve">Podkładka nierdzewna poszerzana M8 A2 DIN 9021 </t>
  </si>
  <si>
    <t xml:space="preserve">Podkładka nierdzewna poszerzana M10 A2 DIN 9021 </t>
  </si>
  <si>
    <t xml:space="preserve">Podkładka nierdzewna  M4 A4 DIN 125/126 </t>
  </si>
  <si>
    <t xml:space="preserve">Podkładka nierdzewna  M5 A4 DIN 125/126 </t>
  </si>
  <si>
    <t xml:space="preserve">Podkładka nierdzewna  M6 A4 DIN 125/126 </t>
  </si>
  <si>
    <t xml:space="preserve">Podkładka nierdzewna  M8 A4 DIN 125/126 </t>
  </si>
  <si>
    <t>Podkładka płaska nierdzewna M27 - DIN 125</t>
  </si>
  <si>
    <t xml:space="preserve">Podkładka nierdzewna  M10 A4 DIN 125/126 </t>
  </si>
  <si>
    <t>Podkładka sprężysta nierdzewna M10 DIN 127 inox A2 PN82008</t>
  </si>
  <si>
    <t>Podkładka sprężysta nierdzewna M6 DIN 127 inox A2 PN82008</t>
  </si>
  <si>
    <t>Podkładka sprężysta nierdzewna M8 DIN 127 inox A2 PN82008</t>
  </si>
  <si>
    <t>Śruby z łbem sześciokątnym M3x65 (nierdzewne kl. A4)</t>
  </si>
  <si>
    <t>Śruby z łbem sześciokątnym M4x65 (nierdzewne kl. A4)</t>
  </si>
  <si>
    <t>Śruby z łbem sześciokątnym M5x65 (nierdzewne kl. A4)</t>
  </si>
  <si>
    <t>Śruby z łbem stożkowym M3x45 (nierdzewne kl. A4)</t>
  </si>
  <si>
    <t>Śruby z łbem stożkowym M4x45 (nierdzewne kl. A4)</t>
  </si>
  <si>
    <t>Śruby z łbem stożkowym M5x45 (nierdzewne kl. A4)</t>
  </si>
  <si>
    <t>Śruba rzymska nierdzewna kwasoodporna M5 oko oko - 961045</t>
  </si>
  <si>
    <t>Śruba z łbem sześciokątnym z pełnym gwintem nierdzewne M10x60 A2-70 DIN 933</t>
  </si>
  <si>
    <t>Śruba z łbem sześciokątnym z pełnym gwintem nierdzewne M6x100 A2-70 DIN 933</t>
  </si>
  <si>
    <t>CENA BRUTTO ZA JEDNOSTKĘ (ZŁ)</t>
  </si>
  <si>
    <t>CENA NETTO ZA JEDNOSTKĘ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</si>
</sst>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6" fillId="0" borderId="0"/>
    <xf numFmtId="0" fontId="1" fillId="0" borderId="0"/>
    <xf numFmtId="0" fontId="20" fillId="0" borderId="0"/>
  </cellStyleXfs>
  <cellXfs count="64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5" xfId="0" applyNumberFormat="1" applyFont="1" applyBorder="1"/>
    <xf numFmtId="4" fontId="4" fillId="0" borderId="13" xfId="0" applyNumberFormat="1" applyFont="1" applyBorder="1"/>
    <xf numFmtId="4" fontId="4" fillId="0" borderId="11" xfId="0" applyNumberFormat="1" applyFont="1" applyBorder="1"/>
    <xf numFmtId="0" fontId="0" fillId="2" borderId="6" xfId="0" quotePrefix="1" applyFill="1" applyBorder="1"/>
    <xf numFmtId="0" fontId="2" fillId="2" borderId="7" xfId="0" applyFont="1" applyFill="1" applyBorder="1" applyAlignment="1">
      <alignment wrapText="1"/>
    </xf>
    <xf numFmtId="0" fontId="14" fillId="2" borderId="8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5" fillId="2" borderId="7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8" xfId="0" applyFont="1" applyFill="1" applyBorder="1" applyAlignment="1">
      <alignment horizontal="center" wrapText="1"/>
    </xf>
    <xf numFmtId="4" fontId="4" fillId="0" borderId="10" xfId="0" applyNumberFormat="1" applyFont="1" applyBorder="1" applyAlignment="1">
      <alignment horizontal="center"/>
    </xf>
    <xf numFmtId="0" fontId="8" fillId="0" borderId="10" xfId="0" applyFont="1" applyBorder="1"/>
    <xf numFmtId="0" fontId="19" fillId="0" borderId="11" xfId="0" applyFont="1" applyBorder="1"/>
    <xf numFmtId="0" fontId="19" fillId="0" borderId="12" xfId="0" applyFont="1" applyBorder="1" applyAlignment="1">
      <alignment horizontal="center"/>
    </xf>
    <xf numFmtId="3" fontId="8" fillId="0" borderId="0" xfId="0" applyNumberFormat="1" applyFont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0" borderId="16" xfId="0" applyFont="1" applyFill="1" applyBorder="1" applyAlignment="1" applyProtection="1">
      <alignment horizontal="center" wrapText="1"/>
    </xf>
    <xf numFmtId="4" fontId="11" fillId="2" borderId="17" xfId="0" applyNumberFormat="1" applyFont="1" applyFill="1" applyBorder="1" applyAlignment="1" applyProtection="1">
      <alignment wrapText="1"/>
      <protection locked="0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18" xfId="0" applyFont="1" applyFill="1" applyBorder="1" applyAlignment="1">
      <alignment horizontal="left" vertical="center" wrapText="1"/>
    </xf>
    <xf numFmtId="0" fontId="21" fillId="3" borderId="19" xfId="0" applyFont="1" applyFill="1" applyBorder="1" applyAlignment="1">
      <alignment horizontal="left" vertical="center" wrapText="1"/>
    </xf>
    <xf numFmtId="0" fontId="2" fillId="0" borderId="18" xfId="0" applyFont="1" applyFill="1" applyBorder="1" applyAlignment="1" applyProtection="1">
      <alignment wrapText="1"/>
    </xf>
    <xf numFmtId="0" fontId="2" fillId="0" borderId="20" xfId="0" applyFont="1" applyFill="1" applyBorder="1" applyAlignment="1" applyProtection="1">
      <alignment wrapText="1"/>
    </xf>
    <xf numFmtId="0" fontId="18" fillId="0" borderId="17" xfId="0" quotePrefix="1" applyFont="1" applyBorder="1"/>
    <xf numFmtId="0" fontId="18" fillId="0" borderId="16" xfId="0" quotePrefix="1" applyFont="1" applyBorder="1"/>
    <xf numFmtId="0" fontId="18" fillId="0" borderId="16" xfId="0" quotePrefix="1" applyFont="1" applyBorder="1" applyAlignment="1" applyProtection="1">
      <alignment horizontal="left"/>
    </xf>
    <xf numFmtId="0" fontId="18" fillId="0" borderId="8" xfId="0" quotePrefix="1" applyFont="1" applyBorder="1" applyAlignment="1" applyProtection="1">
      <alignment horizontal="left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" fontId="11" fillId="2" borderId="18" xfId="0" applyNumberFormat="1" applyFont="1" applyFill="1" applyBorder="1" applyAlignment="1" applyProtection="1">
      <alignment wrapText="1"/>
      <protection locked="0"/>
    </xf>
    <xf numFmtId="4" fontId="11" fillId="2" borderId="20" xfId="0" applyNumberFormat="1" applyFont="1" applyFill="1" applyBorder="1" applyAlignment="1" applyProtection="1">
      <alignment wrapText="1"/>
      <protection locked="0"/>
    </xf>
    <xf numFmtId="0" fontId="2" fillId="2" borderId="9" xfId="0" applyFont="1" applyFill="1" applyBorder="1" applyAlignment="1">
      <alignment horizontal="center" wrapText="1"/>
    </xf>
    <xf numFmtId="0" fontId="0" fillId="0" borderId="14" xfId="0" applyFill="1" applyBorder="1" applyAlignment="1" applyProtection="1">
      <alignment horizontal="center" wrapText="1"/>
    </xf>
    <xf numFmtId="0" fontId="0" fillId="0" borderId="15" xfId="0" applyFill="1" applyBorder="1" applyAlignment="1" applyProtection="1">
      <alignment horizontal="center" wrapText="1"/>
    </xf>
  </cellXfs>
  <cellStyles count="4">
    <cellStyle name="Normalny" xfId="0" builtinId="0"/>
    <cellStyle name="Normalny 2" xfId="2" xr:uid="{EFEE6CEE-617E-412B-9BEA-89EBFD446D1B}"/>
    <cellStyle name="Normalny 3" xfId="1" xr:uid="{B51519D1-2C31-43B3-88BF-00ABEB4C462B}"/>
    <cellStyle name="Normalny 4" xfId="3" xr:uid="{6BD342B6-3037-49D7-9E62-2B709CC6C515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41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 ZA JEDNOSTKĘ (ZŁ)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 ZA JEDNOSTKĘ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7"/>
  <sheetViews>
    <sheetView showGridLines="0" tabSelected="1" topLeftCell="A2" workbookViewId="0">
      <selection activeCell="F12" sqref="F12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20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27" t="s">
        <v>13</v>
      </c>
      <c r="D2" s="28"/>
      <c r="E2" s="28"/>
      <c r="F2" s="28"/>
      <c r="G2" s="28"/>
      <c r="H2" s="28"/>
      <c r="I2" s="8"/>
    </row>
    <row r="3" spans="1:10" x14ac:dyDescent="0.25">
      <c r="C3" s="29" t="s">
        <v>32</v>
      </c>
      <c r="D3" s="30"/>
      <c r="E3" s="31"/>
      <c r="F3" s="30"/>
      <c r="G3" s="30"/>
      <c r="H3" s="30"/>
    </row>
    <row r="4" spans="1:10" x14ac:dyDescent="0.25">
      <c r="C4" s="32"/>
      <c r="D4" s="33" t="s">
        <v>29</v>
      </c>
      <c r="E4" s="31"/>
      <c r="F4" s="30"/>
      <c r="G4" s="30"/>
      <c r="H4" s="30"/>
    </row>
    <row r="5" spans="1:10" x14ac:dyDescent="0.25">
      <c r="B5" s="9"/>
      <c r="C5" s="34" t="s">
        <v>30</v>
      </c>
      <c r="D5" s="35"/>
      <c r="E5" s="33"/>
      <c r="F5" s="35"/>
      <c r="G5" s="35"/>
      <c r="H5" s="35"/>
      <c r="I5" s="3"/>
    </row>
    <row r="6" spans="1:10" x14ac:dyDescent="0.25">
      <c r="C6" s="36" t="s">
        <v>14</v>
      </c>
      <c r="D6" s="31"/>
      <c r="E6" s="31"/>
      <c r="F6" s="31"/>
      <c r="G6" s="31"/>
      <c r="H6" s="31"/>
      <c r="I6" s="7"/>
    </row>
    <row r="7" spans="1:10" ht="15.75" x14ac:dyDescent="0.25">
      <c r="C7" s="37" t="s">
        <v>33</v>
      </c>
      <c r="D7" s="38"/>
      <c r="E7" s="39"/>
      <c r="F7" s="38"/>
      <c r="G7" s="38"/>
      <c r="H7" s="38"/>
      <c r="I7" s="2"/>
    </row>
    <row r="8" spans="1:10" ht="22.5" customHeight="1" x14ac:dyDescent="0.25">
      <c r="C8" s="36" t="s">
        <v>27</v>
      </c>
      <c r="D8" s="36"/>
      <c r="E8" s="39"/>
      <c r="F8" s="38"/>
      <c r="G8" s="38"/>
      <c r="H8" s="38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4" t="s">
        <v>0</v>
      </c>
      <c r="D10" s="15" t="s">
        <v>19</v>
      </c>
      <c r="E10" s="21" t="s">
        <v>17</v>
      </c>
      <c r="F10" s="61" t="s">
        <v>31</v>
      </c>
      <c r="G10" s="16" t="s">
        <v>66</v>
      </c>
      <c r="H10" s="17" t="s">
        <v>11</v>
      </c>
      <c r="I10" s="18" t="s">
        <v>6</v>
      </c>
      <c r="J10" s="19" t="s">
        <v>65</v>
      </c>
    </row>
    <row r="11" spans="1:10" ht="15.75" thickBot="1" x14ac:dyDescent="0.3">
      <c r="C11" s="10" t="s">
        <v>1</v>
      </c>
      <c r="D11" s="5" t="s">
        <v>2</v>
      </c>
      <c r="E11" s="10" t="s">
        <v>3</v>
      </c>
      <c r="F11" s="5" t="s">
        <v>4</v>
      </c>
      <c r="G11" s="57" t="s">
        <v>5</v>
      </c>
      <c r="H11" s="5" t="s">
        <v>7</v>
      </c>
      <c r="I11" s="10" t="s">
        <v>8</v>
      </c>
      <c r="J11" s="5" t="s">
        <v>9</v>
      </c>
    </row>
    <row r="12" spans="1:10" ht="15.75" x14ac:dyDescent="0.25">
      <c r="B12" s="1"/>
      <c r="C12" s="51" t="s">
        <v>1</v>
      </c>
      <c r="D12" s="46" t="s">
        <v>34</v>
      </c>
      <c r="E12" s="42" t="s">
        <v>35</v>
      </c>
      <c r="F12" s="56">
        <v>1</v>
      </c>
      <c r="G12" s="41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52" t="s">
        <v>2</v>
      </c>
      <c r="D13" s="47" t="s">
        <v>36</v>
      </c>
      <c r="E13" s="43" t="s">
        <v>35</v>
      </c>
      <c r="F13" s="55">
        <v>1</v>
      </c>
      <c r="G13" s="59"/>
      <c r="H13" s="6" t="str">
        <f t="shared" ref="H13:H40" si="0">IF(G13&gt;0,ROUND(+G13,2)*F13,"")</f>
        <v/>
      </c>
      <c r="I13" s="4" t="str">
        <f t="shared" ref="I13:I40" si="1">IF(G13&gt;0,ROUND(+H13,2)*1.23,"")</f>
        <v/>
      </c>
      <c r="J13" s="11" t="str">
        <f t="shared" ref="J13:J40" si="2">IF(G13&gt;0,+I13/F13,"")</f>
        <v/>
      </c>
    </row>
    <row r="14" spans="1:10" ht="15.75" x14ac:dyDescent="0.25">
      <c r="B14" s="1"/>
      <c r="C14" s="52" t="s">
        <v>3</v>
      </c>
      <c r="D14" s="47" t="s">
        <v>37</v>
      </c>
      <c r="E14" s="43" t="s">
        <v>35</v>
      </c>
      <c r="F14" s="55">
        <v>1</v>
      </c>
      <c r="G14" s="59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52" t="s">
        <v>4</v>
      </c>
      <c r="D15" s="47" t="s">
        <v>38</v>
      </c>
      <c r="E15" s="43" t="s">
        <v>35</v>
      </c>
      <c r="F15" s="55">
        <v>2</v>
      </c>
      <c r="G15" s="59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15.75" x14ac:dyDescent="0.25">
      <c r="B16" s="1"/>
      <c r="C16" s="52" t="s">
        <v>5</v>
      </c>
      <c r="D16" s="47" t="s">
        <v>39</v>
      </c>
      <c r="E16" s="43" t="s">
        <v>35</v>
      </c>
      <c r="F16" s="55">
        <v>5</v>
      </c>
      <c r="G16" s="59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15.75" x14ac:dyDescent="0.25">
      <c r="B17" s="1"/>
      <c r="C17" s="52" t="s">
        <v>7</v>
      </c>
      <c r="D17" s="48" t="s">
        <v>40</v>
      </c>
      <c r="E17" s="44" t="s">
        <v>35</v>
      </c>
      <c r="F17" s="55">
        <v>2</v>
      </c>
      <c r="G17" s="59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52" t="s">
        <v>8</v>
      </c>
      <c r="D18" s="47" t="s">
        <v>41</v>
      </c>
      <c r="E18" s="43" t="s">
        <v>35</v>
      </c>
      <c r="F18" s="55">
        <v>8</v>
      </c>
      <c r="G18" s="59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25.5" x14ac:dyDescent="0.25">
      <c r="B19" s="1"/>
      <c r="C19" s="52" t="s">
        <v>9</v>
      </c>
      <c r="D19" s="47" t="s">
        <v>42</v>
      </c>
      <c r="E19" s="43" t="s">
        <v>43</v>
      </c>
      <c r="F19" s="55">
        <v>100</v>
      </c>
      <c r="G19" s="59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25.5" x14ac:dyDescent="0.25">
      <c r="B20" s="1"/>
      <c r="C20" s="52" t="s">
        <v>10</v>
      </c>
      <c r="D20" s="47" t="s">
        <v>44</v>
      </c>
      <c r="E20" s="43" t="s">
        <v>35</v>
      </c>
      <c r="F20" s="55">
        <v>1</v>
      </c>
      <c r="G20" s="59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25.5" x14ac:dyDescent="0.25">
      <c r="B21" s="1"/>
      <c r="C21" s="52" t="s">
        <v>21</v>
      </c>
      <c r="D21" s="47" t="s">
        <v>45</v>
      </c>
      <c r="E21" s="43" t="s">
        <v>35</v>
      </c>
      <c r="F21" s="55">
        <v>1</v>
      </c>
      <c r="G21" s="59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25.5" x14ac:dyDescent="0.25">
      <c r="B22" s="1"/>
      <c r="C22" s="52" t="s">
        <v>22</v>
      </c>
      <c r="D22" s="47" t="s">
        <v>46</v>
      </c>
      <c r="E22" s="43" t="s">
        <v>35</v>
      </c>
      <c r="F22" s="55">
        <v>2.5</v>
      </c>
      <c r="G22" s="59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52" t="s">
        <v>23</v>
      </c>
      <c r="D23" s="47" t="s">
        <v>47</v>
      </c>
      <c r="E23" s="43" t="s">
        <v>35</v>
      </c>
      <c r="F23" s="55">
        <v>1</v>
      </c>
      <c r="G23" s="59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15.75" x14ac:dyDescent="0.25">
      <c r="B24" s="1"/>
      <c r="C24" s="52" t="s">
        <v>24</v>
      </c>
      <c r="D24" s="47" t="s">
        <v>48</v>
      </c>
      <c r="E24" s="43" t="s">
        <v>35</v>
      </c>
      <c r="F24" s="55">
        <v>1</v>
      </c>
      <c r="G24" s="59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52" t="s">
        <v>25</v>
      </c>
      <c r="D25" s="47" t="s">
        <v>49</v>
      </c>
      <c r="E25" s="43" t="s">
        <v>35</v>
      </c>
      <c r="F25" s="55">
        <v>0.5</v>
      </c>
      <c r="G25" s="59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52" t="s">
        <v>26</v>
      </c>
      <c r="D26" s="47" t="s">
        <v>50</v>
      </c>
      <c r="E26" s="43" t="s">
        <v>35</v>
      </c>
      <c r="F26" s="55">
        <v>0.5</v>
      </c>
      <c r="G26" s="59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30" x14ac:dyDescent="0.25">
      <c r="B27" s="1"/>
      <c r="C27" s="53">
        <v>16</v>
      </c>
      <c r="D27" s="49" t="s">
        <v>51</v>
      </c>
      <c r="E27" s="40" t="s">
        <v>35</v>
      </c>
      <c r="F27" s="62">
        <v>2.5</v>
      </c>
      <c r="G27" s="59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30" x14ac:dyDescent="0.25">
      <c r="B28" s="1"/>
      <c r="C28" s="53">
        <v>17</v>
      </c>
      <c r="D28" s="49" t="s">
        <v>52</v>
      </c>
      <c r="E28" s="40" t="s">
        <v>35</v>
      </c>
      <c r="F28" s="62">
        <v>2</v>
      </c>
      <c r="G28" s="59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30" x14ac:dyDescent="0.25">
      <c r="B29" s="1"/>
      <c r="C29" s="53">
        <v>18</v>
      </c>
      <c r="D29" s="49" t="s">
        <v>53</v>
      </c>
      <c r="E29" s="40" t="s">
        <v>35</v>
      </c>
      <c r="F29" s="62">
        <v>1</v>
      </c>
      <c r="G29" s="59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30" x14ac:dyDescent="0.25">
      <c r="B30" s="1"/>
      <c r="C30" s="53">
        <v>19</v>
      </c>
      <c r="D30" s="49" t="s">
        <v>54</v>
      </c>
      <c r="E30" s="40" t="s">
        <v>35</v>
      </c>
      <c r="F30" s="62">
        <v>0.5</v>
      </c>
      <c r="G30" s="59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30" x14ac:dyDescent="0.25">
      <c r="B31" s="1"/>
      <c r="C31" s="53">
        <v>20</v>
      </c>
      <c r="D31" s="49" t="s">
        <v>55</v>
      </c>
      <c r="E31" s="40" t="s">
        <v>35</v>
      </c>
      <c r="F31" s="62">
        <v>1</v>
      </c>
      <c r="G31" s="59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30" x14ac:dyDescent="0.25">
      <c r="B32" s="1"/>
      <c r="C32" s="53">
        <v>21</v>
      </c>
      <c r="D32" s="49" t="s">
        <v>56</v>
      </c>
      <c r="E32" s="40" t="s">
        <v>35</v>
      </c>
      <c r="F32" s="62">
        <v>2</v>
      </c>
      <c r="G32" s="59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30" x14ac:dyDescent="0.25">
      <c r="B33" s="1"/>
      <c r="C33" s="53">
        <v>22</v>
      </c>
      <c r="D33" s="49" t="s">
        <v>57</v>
      </c>
      <c r="E33" s="40" t="s">
        <v>35</v>
      </c>
      <c r="F33" s="62">
        <v>2</v>
      </c>
      <c r="G33" s="59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30" x14ac:dyDescent="0.25">
      <c r="B34" s="1"/>
      <c r="C34" s="53">
        <v>23</v>
      </c>
      <c r="D34" s="49" t="s">
        <v>58</v>
      </c>
      <c r="E34" s="40" t="s">
        <v>35</v>
      </c>
      <c r="F34" s="62">
        <v>2</v>
      </c>
      <c r="G34" s="59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30" x14ac:dyDescent="0.25">
      <c r="B35" s="1"/>
      <c r="C35" s="53">
        <v>24</v>
      </c>
      <c r="D35" s="49" t="s">
        <v>59</v>
      </c>
      <c r="E35" s="40" t="s">
        <v>35</v>
      </c>
      <c r="F35" s="62">
        <v>1</v>
      </c>
      <c r="G35" s="59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30" x14ac:dyDescent="0.25">
      <c r="B36" s="1"/>
      <c r="C36" s="53">
        <v>25</v>
      </c>
      <c r="D36" s="49" t="s">
        <v>60</v>
      </c>
      <c r="E36" s="40" t="s">
        <v>35</v>
      </c>
      <c r="F36" s="62">
        <v>1</v>
      </c>
      <c r="G36" s="59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30" x14ac:dyDescent="0.25">
      <c r="B37" s="1"/>
      <c r="C37" s="53">
        <v>26</v>
      </c>
      <c r="D37" s="49" t="s">
        <v>61</v>
      </c>
      <c r="E37" s="40" t="s">
        <v>35</v>
      </c>
      <c r="F37" s="62">
        <v>1</v>
      </c>
      <c r="G37" s="59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30" x14ac:dyDescent="0.25">
      <c r="B38" s="1"/>
      <c r="C38" s="53">
        <v>27</v>
      </c>
      <c r="D38" s="49" t="s">
        <v>62</v>
      </c>
      <c r="E38" s="40" t="s">
        <v>43</v>
      </c>
      <c r="F38" s="62">
        <v>10</v>
      </c>
      <c r="G38" s="59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45" x14ac:dyDescent="0.25">
      <c r="B39" s="1"/>
      <c r="C39" s="53">
        <v>28</v>
      </c>
      <c r="D39" s="49" t="s">
        <v>63</v>
      </c>
      <c r="E39" s="40" t="s">
        <v>35</v>
      </c>
      <c r="F39" s="62">
        <v>6</v>
      </c>
      <c r="G39" s="59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45.75" thickBot="1" x14ac:dyDescent="0.3">
      <c r="B40" s="1"/>
      <c r="C40" s="54">
        <v>29</v>
      </c>
      <c r="D40" s="50" t="s">
        <v>64</v>
      </c>
      <c r="E40" s="45" t="s">
        <v>35</v>
      </c>
      <c r="F40" s="63">
        <v>8</v>
      </c>
      <c r="G40" s="6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15.75" x14ac:dyDescent="0.25">
      <c r="B41" s="1"/>
      <c r="C41" s="23"/>
      <c r="D41" s="24" t="s">
        <v>12</v>
      </c>
      <c r="E41" s="25"/>
      <c r="F41" s="26">
        <f>SUM(F12:F40)</f>
        <v>167.5</v>
      </c>
      <c r="G41" s="58" t="s">
        <v>20</v>
      </c>
      <c r="H41" s="12" t="str">
        <f>IF(SUM(G12:G40)&gt;0,SUM(H12:H40),"")</f>
        <v/>
      </c>
      <c r="I41" s="13" t="str">
        <f>IF(SUM(G12:G40)&gt;0,SUM(I12:I40),"")</f>
        <v/>
      </c>
      <c r="J41" s="22" t="s">
        <v>20</v>
      </c>
    </row>
    <row r="42" spans="2:10" x14ac:dyDescent="0.25">
      <c r="B42" s="1"/>
    </row>
    <row r="43" spans="2:10" x14ac:dyDescent="0.25">
      <c r="B43" s="1"/>
    </row>
    <row r="44" spans="2:10" x14ac:dyDescent="0.25">
      <c r="B44" s="1"/>
    </row>
    <row r="45" spans="2:10" x14ac:dyDescent="0.25">
      <c r="B45" s="1"/>
    </row>
    <row r="46" spans="2:10" x14ac:dyDescent="0.25">
      <c r="B46" s="1"/>
    </row>
    <row r="47" spans="2:10" x14ac:dyDescent="0.25">
      <c r="B47" s="1"/>
      <c r="C47" s="2" t="s">
        <v>15</v>
      </c>
      <c r="H47" s="3" t="s">
        <v>16</v>
      </c>
    </row>
    <row r="48" spans="2:10" x14ac:dyDescent="0.25">
      <c r="B48" s="1"/>
      <c r="E48" s="7"/>
      <c r="H48" t="s">
        <v>18</v>
      </c>
    </row>
    <row r="49" spans="2:3" x14ac:dyDescent="0.25">
      <c r="B49" s="1"/>
    </row>
    <row r="50" spans="2:3" x14ac:dyDescent="0.25">
      <c r="B50" s="1"/>
    </row>
    <row r="51" spans="2:3" x14ac:dyDescent="0.25">
      <c r="B51" s="1"/>
      <c r="C51" t="s">
        <v>28</v>
      </c>
    </row>
    <row r="52" spans="2:3" x14ac:dyDescent="0.25">
      <c r="B52" s="1"/>
    </row>
    <row r="53" spans="2:3" x14ac:dyDescent="0.25">
      <c r="B53" s="1"/>
    </row>
    <row r="54" spans="2:3" x14ac:dyDescent="0.25">
      <c r="B54" s="1"/>
    </row>
    <row r="55" spans="2:3" x14ac:dyDescent="0.25">
      <c r="B55" s="1"/>
    </row>
    <row r="56" spans="2:3" x14ac:dyDescent="0.25">
      <c r="B56" s="1"/>
    </row>
    <row r="57" spans="2:3" x14ac:dyDescent="0.25">
      <c r="B57" s="1"/>
    </row>
    <row r="58" spans="2:3" x14ac:dyDescent="0.25">
      <c r="B58" s="1"/>
    </row>
    <row r="59" spans="2:3" x14ac:dyDescent="0.25">
      <c r="B59" s="1"/>
    </row>
    <row r="60" spans="2:3" x14ac:dyDescent="0.25">
      <c r="B60" s="1"/>
    </row>
    <row r="61" spans="2:3" x14ac:dyDescent="0.25">
      <c r="B61" s="1"/>
    </row>
    <row r="62" spans="2:3" x14ac:dyDescent="0.25">
      <c r="B62" s="1"/>
    </row>
    <row r="63" spans="2:3" x14ac:dyDescent="0.25">
      <c r="B63" s="1"/>
    </row>
    <row r="64" spans="2:3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ht="27.75" customHeight="1" x14ac:dyDescent="0.25"/>
  </sheetData>
  <sheetProtection algorithmName="SHA-512" hashValue="nvhXYLNR3a97TBwqSL3m1lueI81qzWBt2VgDr8Wq0bh399DZUzUr6Ha1GEdTt+wExLXrJuFXGSwt02swch8OuA==" saltValue="++g+vvKqNisp/uF+Gh2wqg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TZ2.374.102.6.2026.PM</dc:title>
  <dc:creator>Grazyna Przybylska</dc:creator>
  <cp:lastModifiedBy>Paweł Murglin</cp:lastModifiedBy>
  <cp:lastPrinted>2024-04-10T07:23:11Z</cp:lastPrinted>
  <dcterms:created xsi:type="dcterms:W3CDTF">2015-06-05T18:19:34Z</dcterms:created>
  <dcterms:modified xsi:type="dcterms:W3CDTF">2026-06-01T07:30:23Z</dcterms:modified>
</cp:coreProperties>
</file>