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01\home\cpiotrowski\Documents\Wniosek_wyroby hutnicze i stalowe\"/>
    </mc:Choice>
  </mc:AlternateContent>
  <xr:revisionPtr revIDLastSave="0" documentId="13_ncr:1_{26C75A81-BB37-4E98-B672-758B508C93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_CENOWY" sheetId="1" r:id="rId1"/>
  </sheets>
  <definedNames>
    <definedName name="_xlnm.Print_Area" localSheetId="0">F_CENOWY!$C$2:$J$59</definedName>
    <definedName name="OLE_LINK1" localSheetId="0">F_CENOWY!$C$4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J38" i="1"/>
  <c r="H13" i="1"/>
  <c r="I13" i="1" s="1"/>
  <c r="J13" i="1" s="1"/>
  <c r="H14" i="1"/>
  <c r="I14" i="1" s="1"/>
  <c r="J14" i="1" s="1"/>
  <c r="H15" i="1"/>
  <c r="I15" i="1" s="1"/>
  <c r="J15" i="1" s="1"/>
  <c r="H16" i="1"/>
  <c r="I16" i="1" s="1"/>
  <c r="J16" i="1" s="1"/>
  <c r="H17" i="1"/>
  <c r="I17" i="1" s="1"/>
  <c r="J17" i="1" s="1"/>
  <c r="H18" i="1"/>
  <c r="I18" i="1" s="1"/>
  <c r="J18" i="1" s="1"/>
  <c r="H19" i="1"/>
  <c r="I19" i="1" s="1"/>
  <c r="J19" i="1" s="1"/>
  <c r="H20" i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I28" i="1" s="1"/>
  <c r="J28" i="1" s="1"/>
  <c r="H29" i="1"/>
  <c r="I29" i="1" s="1"/>
  <c r="J29" i="1" s="1"/>
  <c r="H30" i="1"/>
  <c r="I30" i="1" s="1"/>
  <c r="J30" i="1" s="1"/>
  <c r="H31" i="1"/>
  <c r="I31" i="1" s="1"/>
  <c r="J31" i="1" s="1"/>
  <c r="H32" i="1"/>
  <c r="I32" i="1" s="1"/>
  <c r="J32" i="1" s="1"/>
  <c r="H33" i="1"/>
  <c r="I33" i="1" s="1"/>
  <c r="J33" i="1" s="1"/>
  <c r="H34" i="1"/>
  <c r="I34" i="1" s="1"/>
  <c r="J34" i="1" s="1"/>
  <c r="H35" i="1"/>
  <c r="I35" i="1" s="1"/>
  <c r="J35" i="1" s="1"/>
  <c r="H36" i="1"/>
  <c r="I36" i="1" s="1"/>
  <c r="J36" i="1" s="1"/>
  <c r="H37" i="1"/>
  <c r="I37" i="1" s="1"/>
  <c r="J37" i="1" s="1"/>
  <c r="H38" i="1"/>
  <c r="H39" i="1"/>
  <c r="I39" i="1" s="1"/>
  <c r="J39" i="1" s="1"/>
  <c r="H40" i="1"/>
  <c r="I40" i="1" s="1"/>
  <c r="J40" i="1" s="1"/>
  <c r="H41" i="1"/>
  <c r="I41" i="1" s="1"/>
  <c r="J41" i="1" s="1"/>
  <c r="H42" i="1"/>
  <c r="I42" i="1" s="1"/>
  <c r="J42" i="1" s="1"/>
  <c r="H43" i="1"/>
  <c r="I43" i="1" s="1"/>
  <c r="J43" i="1" s="1"/>
  <c r="H44" i="1"/>
  <c r="I44" i="1" s="1"/>
  <c r="J44" i="1" s="1"/>
  <c r="H45" i="1"/>
  <c r="I45" i="1" s="1"/>
  <c r="J45" i="1" s="1"/>
  <c r="H46" i="1"/>
  <c r="I46" i="1" s="1"/>
  <c r="J46" i="1" s="1"/>
  <c r="H47" i="1"/>
  <c r="I47" i="1" s="1"/>
  <c r="J47" i="1" s="1"/>
  <c r="H12" i="1" l="1"/>
  <c r="I12" i="1" l="1"/>
  <c r="H48" i="1"/>
  <c r="J12" i="1" l="1"/>
  <c r="I48" i="1"/>
</calcChain>
</file>

<file path=xl/sharedStrings.xml><?xml version="1.0" encoding="utf-8"?>
<sst xmlns="http://schemas.openxmlformats.org/spreadsheetml/2006/main" count="113" uniqueCount="71">
  <si>
    <t>L.P.</t>
  </si>
  <si>
    <t>1</t>
  </si>
  <si>
    <t>2</t>
  </si>
  <si>
    <t>3</t>
  </si>
  <si>
    <t>4</t>
  </si>
  <si>
    <t>5</t>
  </si>
  <si>
    <t>WARTOŚĆ BRUTTO OGÓŁEM (ZŁ)</t>
  </si>
  <si>
    <t>6</t>
  </si>
  <si>
    <t>7</t>
  </si>
  <si>
    <t>8</t>
  </si>
  <si>
    <t>CENA BRUTTO/SZT. (ZŁ)</t>
  </si>
  <si>
    <t>9</t>
  </si>
  <si>
    <t>WARTOŚĆ NETTO OGÓŁEM (ZŁ)</t>
  </si>
  <si>
    <t>Ogółem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</si>
  <si>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</si>
  <si>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</si>
  <si>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</si>
  <si>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</si>
  <si>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</si>
  <si>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</si>
  <si>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</si>
  <si>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</si>
  <si>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>10</t>
  </si>
  <si>
    <t>11</t>
  </si>
  <si>
    <t>12</t>
  </si>
  <si>
    <t>13</t>
  </si>
  <si>
    <t>(znak sprawy)</t>
  </si>
  <si>
    <t xml:space="preserve">    </t>
  </si>
  <si>
    <t>ILOŚĆ</t>
  </si>
  <si>
    <t>szt</t>
  </si>
  <si>
    <t>szt.</t>
  </si>
  <si>
    <t>TZ2.374.61.2026.CP</t>
  </si>
  <si>
    <t>ark.</t>
  </si>
  <si>
    <r>
      <rPr>
        <b/>
        <sz val="10"/>
        <rFont val="Times New Roman"/>
        <family val="1"/>
        <charset val="238"/>
      </rPr>
      <t>BLACHA CZARNA: g</t>
    </r>
    <r>
      <rPr>
        <sz val="10"/>
        <rFont val="Times New Roman"/>
        <family val="1"/>
        <charset val="238"/>
      </rPr>
      <t>rubość: 5 mm, wymiary arkusza (szer. x dł.): 1000 x 2000 mm, gatunek stali: S235JR, zgodność z normą EN 10025</t>
    </r>
  </si>
  <si>
    <r>
      <rPr>
        <b/>
        <sz val="10"/>
        <rFont val="Times New Roman"/>
        <family val="1"/>
        <charset val="238"/>
      </rPr>
      <t>BLACHA CZARNA: g</t>
    </r>
    <r>
      <rPr>
        <sz val="10"/>
        <rFont val="Times New Roman"/>
        <family val="1"/>
        <charset val="238"/>
      </rPr>
      <t>rubość: 10 mm, wymiary arkusza (szer. x dł.): 1000 x 2000 mm, gatunek stali: S235JR, zgodność z normą EN 10025</t>
    </r>
  </si>
  <si>
    <r>
      <rPr>
        <b/>
        <sz val="10"/>
        <rFont val="Times New Roman"/>
        <family val="1"/>
        <charset val="238"/>
      </rPr>
      <t>KĄTOWNIK STALOWY: ma</t>
    </r>
    <r>
      <rPr>
        <sz val="10"/>
        <rFont val="Times New Roman"/>
        <family val="1"/>
        <charset val="238"/>
      </rPr>
      <t>teriał: stal, metoda produkcji: gorącowalcowany, wymiary: 40 x 40 mm, grubość: 4 mm, długość: 6 m, gatunek stali: S235JR</t>
    </r>
  </si>
  <si>
    <r>
      <rPr>
        <b/>
        <sz val="10"/>
        <rFont val="Times New Roman"/>
        <family val="1"/>
        <charset val="238"/>
      </rPr>
      <t>KĄTOWNIK STALOWY: m</t>
    </r>
    <r>
      <rPr>
        <sz val="10"/>
        <rFont val="Times New Roman"/>
        <family val="1"/>
        <charset val="238"/>
      </rPr>
      <t>ateriał: stal, metoda produkcji: gorącowalcowany, wymiary: 45 x 45 mm, grubość: 4 mm, długość: 6 m, gatunek stali: S235JR</t>
    </r>
  </si>
  <si>
    <r>
      <rPr>
        <b/>
        <sz val="10"/>
        <rFont val="Times New Roman"/>
        <family val="1"/>
        <charset val="238"/>
      </rPr>
      <t xml:space="preserve">PRĘT GWINTOWANY: </t>
    </r>
    <r>
      <rPr>
        <sz val="10"/>
        <rFont val="Times New Roman"/>
        <family val="1"/>
        <charset val="238"/>
      </rPr>
      <t>materiał: stal klasa 8,8, czarny, średnica gwintu: M8 metryczny, prawy, na całej długości pręta, długość: 1 000 mm</t>
    </r>
  </si>
  <si>
    <r>
      <rPr>
        <b/>
        <sz val="10"/>
        <rFont val="Times New Roman"/>
        <family val="1"/>
        <charset val="238"/>
      </rPr>
      <t>PRĘT GWINTOWANY: m</t>
    </r>
    <r>
      <rPr>
        <sz val="10"/>
        <rFont val="Times New Roman"/>
        <family val="1"/>
        <charset val="238"/>
      </rPr>
      <t>ateriał: stal klasa: 8,8, czarny, średnica gwintu: M12 metryczny, prawy, na całej długości pręta, długość: 1 000 mm</t>
    </r>
  </si>
  <si>
    <r>
      <rPr>
        <b/>
        <sz val="10"/>
        <rFont val="Times New Roman"/>
        <family val="1"/>
        <charset val="238"/>
      </rPr>
      <t>KĄTOWNIK STALOWY: m</t>
    </r>
    <r>
      <rPr>
        <sz val="10"/>
        <rFont val="Times New Roman"/>
        <family val="1"/>
        <charset val="238"/>
      </rPr>
      <t>ateriał: stal, metoda produkcji: gorącowalcowany, wymiary: 30 x 30 mm, grubość: 3 mm, długość: 6 m, gatunek stali: S235JR</t>
    </r>
  </si>
  <si>
    <r>
      <rPr>
        <b/>
        <sz val="10"/>
        <rFont val="Times New Roman"/>
        <family val="1"/>
        <charset val="238"/>
      </rPr>
      <t>PROFIL STALOWY ZAMKNIĘTY: m</t>
    </r>
    <r>
      <rPr>
        <sz val="10"/>
        <rFont val="Times New Roman"/>
        <family val="1"/>
        <charset val="238"/>
      </rPr>
      <t>ateriał: stal, metoda produkcji: zimnogięty, przekrój: 60 x 40 mm, grubość ścianki: 2 mm, długość: 6 m, gatunek stali: S235</t>
    </r>
  </si>
  <si>
    <t>CENA NETTO/SZT. (ZŁ)</t>
  </si>
  <si>
    <r>
      <rPr>
        <b/>
        <sz val="10"/>
        <rFont val="Times New Roman"/>
        <family val="1"/>
        <charset val="238"/>
      </rPr>
      <t>PŁASKOWNIK STALOWY</t>
    </r>
    <r>
      <rPr>
        <sz val="10"/>
        <rFont val="Times New Roman"/>
        <family val="1"/>
        <charset val="238"/>
      </rPr>
      <t>: materiał: stal, szerokość: 20 mm, grubość: 2 mm, dlugość: 6 m, gatunek stali: S235JR</t>
    </r>
  </si>
  <si>
    <r>
      <rPr>
        <b/>
        <sz val="10"/>
        <rFont val="Times New Roman"/>
        <family val="1"/>
        <charset val="238"/>
      </rPr>
      <t>PŁASKOWNIK STALOWY:</t>
    </r>
    <r>
      <rPr>
        <sz val="10"/>
        <rFont val="Times New Roman"/>
        <family val="1"/>
        <charset val="238"/>
      </rPr>
      <t xml:space="preserve"> materiał: stal, szerokość: 40 mm, grubość: 3 mm, dlugość: 6 m, gatunek stali: S235JR</t>
    </r>
  </si>
  <si>
    <r>
      <t xml:space="preserve">PŁASKOWNIK STALOWY: </t>
    </r>
    <r>
      <rPr>
        <sz val="10"/>
        <rFont val="Times New Roman"/>
        <family val="1"/>
        <charset val="238"/>
      </rPr>
      <t>material: stal, szerokość 40 mm, grubość: 5 mm, dlugość: 6 m</t>
    </r>
    <r>
      <rPr>
        <b/>
        <sz val="10"/>
        <rFont val="Times New Roman"/>
        <family val="1"/>
        <charset val="238"/>
      </rPr>
      <t xml:space="preserve">, </t>
    </r>
    <r>
      <rPr>
        <sz val="10"/>
        <rFont val="Times New Roman"/>
        <family val="1"/>
        <charset val="238"/>
      </rPr>
      <t>gatunek stali: S235JR</t>
    </r>
  </si>
  <si>
    <r>
      <t xml:space="preserve">PŁASKOWNIK STALOWY: </t>
    </r>
    <r>
      <rPr>
        <sz val="10"/>
        <rFont val="Times New Roman"/>
        <family val="1"/>
        <charset val="238"/>
      </rPr>
      <t>material: stal, szerokość 25 mm, grubość: 5 mm, długość: 6 m</t>
    </r>
    <r>
      <rPr>
        <b/>
        <sz val="10"/>
        <rFont val="Times New Roman"/>
        <family val="1"/>
        <charset val="238"/>
      </rPr>
      <t xml:space="preserve">, </t>
    </r>
    <r>
      <rPr>
        <sz val="10"/>
        <rFont val="Times New Roman"/>
        <family val="1"/>
        <charset val="238"/>
      </rPr>
      <t>gatunek stali: S235JR</t>
    </r>
  </si>
  <si>
    <r>
      <t xml:space="preserve">PŁASKOWNIK STALOWY: </t>
    </r>
    <r>
      <rPr>
        <sz val="10"/>
        <rFont val="Times New Roman"/>
        <family val="1"/>
        <charset val="238"/>
      </rPr>
      <t>material: stal, szerokość 45 mm, grubość: 5 mm, długość: 6 m</t>
    </r>
    <r>
      <rPr>
        <b/>
        <sz val="10"/>
        <rFont val="Times New Roman"/>
        <family val="1"/>
        <charset val="238"/>
      </rPr>
      <t xml:space="preserve">, </t>
    </r>
    <r>
      <rPr>
        <sz val="10"/>
        <rFont val="Times New Roman"/>
        <family val="1"/>
        <charset val="238"/>
      </rPr>
      <t>gatunek stali: S235JR</t>
    </r>
  </si>
  <si>
    <r>
      <t xml:space="preserve">BLACHA CZARNA: </t>
    </r>
    <r>
      <rPr>
        <sz val="10"/>
        <rFont val="Times New Roman"/>
        <family val="1"/>
        <charset val="238"/>
      </rPr>
      <t>grubość: 8 mm, wymiary arkusza (szer. x dł.): 1000 x 2000 mm, gatunek stali: S235JR, zgodność z normą EN 10025</t>
    </r>
  </si>
  <si>
    <r>
      <t xml:space="preserve">BLACHA CZARNA: </t>
    </r>
    <r>
      <rPr>
        <sz val="10"/>
        <rFont val="Times New Roman"/>
        <family val="1"/>
        <charset val="238"/>
      </rPr>
      <t>grubość: 3 mm, wymiary arkusza (szer. x dł.): 1000 x 2000 mm, gatunek stali: S235JR, zgodność z normą EN 10025</t>
    </r>
  </si>
  <si>
    <r>
      <rPr>
        <b/>
        <sz val="10"/>
        <rFont val="Times New Roman"/>
        <family val="1"/>
        <charset val="238"/>
      </rPr>
      <t>PROFIL STALOWY ZAMKNIĘTY</t>
    </r>
    <r>
      <rPr>
        <sz val="10"/>
        <rFont val="Times New Roman"/>
        <family val="1"/>
        <charset val="238"/>
      </rPr>
      <t>: materiał: stal, metoda produkcji: zimnogięty, przekrój: 60 x 40 mm, grubość ścianki: 3 mm, długość: 6 m, gatunek stali: S235</t>
    </r>
  </si>
  <si>
    <r>
      <rPr>
        <b/>
        <sz val="10"/>
        <rFont val="Times New Roman"/>
        <family val="1"/>
        <charset val="238"/>
      </rPr>
      <t>PROFIL STALOWY ZAMKNIĘTY</t>
    </r>
    <r>
      <rPr>
        <sz val="10"/>
        <rFont val="Times New Roman"/>
        <family val="1"/>
        <charset val="238"/>
      </rPr>
      <t>: materiał: stal, metoda produkcji: zimnogięty, przekrój: 20 x 20 mm, grubość ścianki: 2 mm, długość: 6 m, gatunek stali: S235</t>
    </r>
  </si>
  <si>
    <r>
      <rPr>
        <b/>
        <sz val="10"/>
        <rFont val="Times New Roman"/>
        <family val="1"/>
        <charset val="238"/>
      </rPr>
      <t>PROFIL STALOWY ZAMKNIĘTY</t>
    </r>
    <r>
      <rPr>
        <sz val="10"/>
        <rFont val="Times New Roman"/>
        <family val="1"/>
        <charset val="238"/>
      </rPr>
      <t>: materiał: stal, metoda produkcji: zimnogięty, przekrój: 50 x 30 mm, grubość ścianki: 3 mm, długość: 6 m, gatunek stali: S235</t>
    </r>
  </si>
  <si>
    <r>
      <rPr>
        <b/>
        <sz val="10"/>
        <rFont val="Times New Roman"/>
        <family val="1"/>
        <charset val="238"/>
      </rPr>
      <t>PROFIL STALOWY ZAMKNIĘTY</t>
    </r>
    <r>
      <rPr>
        <sz val="10"/>
        <rFont val="Times New Roman"/>
        <family val="1"/>
        <charset val="238"/>
      </rPr>
      <t>: materiał: stal, metoda produkcji: zimnogięty, przekrój: 100 x 100 mm, grubość ścianki: 5 mm, długość: 6 m, gatunek stali: S235</t>
    </r>
  </si>
  <si>
    <r>
      <rPr>
        <b/>
        <sz val="10"/>
        <rFont val="Times New Roman"/>
        <family val="1"/>
        <charset val="238"/>
      </rPr>
      <t>PROFIL STALOWY ZAMKNIĘTY</t>
    </r>
    <r>
      <rPr>
        <sz val="10"/>
        <rFont val="Times New Roman"/>
        <family val="1"/>
        <charset val="238"/>
      </rPr>
      <t>: materiał: stal, metoda produkcji: zimnogięty, przekrój: 50 x 50 mm, grubość ścianki: 3 mm, długość: 6 m, gatunek stali: S235</t>
    </r>
  </si>
  <si>
    <r>
      <rPr>
        <b/>
        <sz val="10"/>
        <rFont val="Times New Roman"/>
        <family val="1"/>
        <charset val="238"/>
      </rPr>
      <t>KĄTOWNIK STALOWY: m</t>
    </r>
    <r>
      <rPr>
        <sz val="10"/>
        <rFont val="Times New Roman"/>
        <family val="1"/>
        <charset val="238"/>
      </rPr>
      <t>ateriał: stal, metoda produkcji: gorącowalcowany, wymiary: 40 x 40 mm, grubość: 3 mm, długość: 6 m, gatunek stali: S235JR</t>
    </r>
  </si>
  <si>
    <r>
      <rPr>
        <b/>
        <sz val="10"/>
        <rFont val="Times New Roman"/>
        <family val="1"/>
        <charset val="238"/>
      </rPr>
      <t>PŁASKOWNIK STALOWY</t>
    </r>
    <r>
      <rPr>
        <sz val="10"/>
        <rFont val="Times New Roman"/>
        <family val="1"/>
        <charset val="238"/>
      </rPr>
      <t>: materiał: stal, szerokość: 25 mm, grubość: 5 mm, dlugość: 6 m, gatunek stali: S235JR</t>
    </r>
  </si>
  <si>
    <r>
      <rPr>
        <b/>
        <sz val="10"/>
        <rFont val="Times New Roman"/>
        <family val="1"/>
        <charset val="238"/>
      </rPr>
      <t>PŁASKOWNIK STALOWY</t>
    </r>
    <r>
      <rPr>
        <sz val="10"/>
        <rFont val="Times New Roman"/>
        <family val="1"/>
        <charset val="238"/>
      </rPr>
      <t>: materiał: stal, szerokość: 45 mm, grubość: 6 mm, dlugość: 6 m, gatunek stali: S235JR</t>
    </r>
  </si>
  <si>
    <r>
      <rPr>
        <b/>
        <sz val="10"/>
        <rFont val="Times New Roman"/>
        <family val="1"/>
        <charset val="238"/>
      </rPr>
      <t>RURA STALOWA CZARNA ZE SZWEM: ś</t>
    </r>
    <r>
      <rPr>
        <sz val="10"/>
        <rFont val="Times New Roman"/>
        <family val="1"/>
        <charset val="238"/>
      </rPr>
      <t>rednica nominalna: 1/2ʺ, średnica zewnętrzna rury: 21,3 mm, grubość ścianki rury: 2,3 mm, maksymalne ciśnienie: 70 bar, rodzaj końcówki rury: gładki, materiał: stal, model: ze szwem, zabezpieczenie powierzchni: stan surowy, długość: 6 m, zgodność z normami EN 10217-2 oraz EN 10219-1,2</t>
    </r>
  </si>
  <si>
    <r>
      <rPr>
        <b/>
        <sz val="10"/>
        <rFont val="Times New Roman"/>
        <family val="1"/>
        <charset val="238"/>
      </rPr>
      <t>RURA STALOWA CZARNA ZE SZWEM: ś</t>
    </r>
    <r>
      <rPr>
        <sz val="10"/>
        <rFont val="Times New Roman"/>
        <family val="1"/>
        <charset val="238"/>
      </rPr>
      <t>rednica nominalna: 3/4ʺ, średnica zewnętrzna rury: 26,9 mm, grubość ścianki rury: 2,6 mm, maksymalne ciśnienie: 70 bar, rodzaj końcówki rury: gładki, materiał: stal, model: ze szwem, zabezpieczenie powierzchni: stan surowy, długość: 6 m, zgodność z normami EN 10217-2 oraz EN 10219-1,2</t>
    </r>
  </si>
  <si>
    <r>
      <rPr>
        <b/>
        <sz val="10"/>
        <rFont val="Times New Roman"/>
        <family val="1"/>
        <charset val="238"/>
      </rPr>
      <t>RURA STALOWA CZARNA ZE SZWEM: ś</t>
    </r>
    <r>
      <rPr>
        <sz val="10"/>
        <rFont val="Times New Roman"/>
        <family val="1"/>
        <charset val="238"/>
      </rPr>
      <t>rednica nominalna: 1ʺ, średnica zewnętrzna rury: 33,7 mm, grubość ścianki rury: 3,2 mm, maksymalne ciśnienie: 70 bar, rodzaj końcówki rury: gładki, materiał: stal, model: ze szwem, zabezpieczenie powierzchni: stan surowy, długość: 6 m, zgodność z normami EN 10217-2 oraz EN 10219-1,2</t>
    </r>
  </si>
  <si>
    <r>
      <rPr>
        <b/>
        <sz val="10"/>
        <rFont val="Times New Roman"/>
        <family val="1"/>
        <charset val="238"/>
      </rPr>
      <t>RURA STALOWA CZARNA ZE SZWEM: ś</t>
    </r>
    <r>
      <rPr>
        <sz val="10"/>
        <rFont val="Times New Roman"/>
        <family val="1"/>
        <charset val="238"/>
      </rPr>
      <t>rednica nominalna: 5/4ʺ, średnica zewnętrzna rury: 42,4 mm, grubość ścianki rury: 2,6 mm, maksymalne ciśnienie: 70 bar, rodzaj końcówki rury: gładki, materiał: stal, model: ze szwem, zabezpieczenie powierzchni: stan surowy, długość: 6 m, zgodność z normami EN 10217-2 oraz EN 10219-1,2</t>
    </r>
  </si>
  <si>
    <r>
      <rPr>
        <b/>
        <sz val="10"/>
        <rFont val="Times New Roman"/>
        <family val="1"/>
        <charset val="238"/>
      </rPr>
      <t>RURA STALOWA CZARNA ZE SZWEM: ś</t>
    </r>
    <r>
      <rPr>
        <sz val="10"/>
        <rFont val="Times New Roman"/>
        <family val="1"/>
        <charset val="238"/>
      </rPr>
      <t>rednica nominalna: 1 1/2ʺ, średnica zewnętrzna rury: 48,3 mm, grubość ścianki rury: 2,9 mm, maksymalne ciśnienie: 70 bar, rodzaj końcówki rury: gładki, materiał: stal, model: ze szwem, zabezpieczenie powierzchni: stan surowy, długość: 6 m, zgodność z normami EN 10217-2 oraz EN 10219-1,2</t>
    </r>
  </si>
  <si>
    <r>
      <rPr>
        <b/>
        <sz val="10"/>
        <rFont val="Times New Roman"/>
        <family val="1"/>
        <charset val="238"/>
      </rPr>
      <t>RURA STALOWA CZARNA ZE SZWEM: ś</t>
    </r>
    <r>
      <rPr>
        <sz val="10"/>
        <rFont val="Times New Roman"/>
        <family val="1"/>
        <charset val="238"/>
      </rPr>
      <t>rednica nominalna: 1ʺ, średnica zewnętrzna rury: 33,7 mm, grubość ścianki rury: 3,2 mm, maksymalne ciśnienie: 50 bar, rodzaj końcówki rury: gładki, materiał: stal, model: ze szwem, zabezpieczenie powierzchni: ocynk ogniowy, długość: 6 m, zgodność z normami EN 10255</t>
    </r>
  </si>
  <si>
    <r>
      <rPr>
        <b/>
        <sz val="10"/>
        <rFont val="Times New Roman"/>
        <family val="1"/>
        <charset val="238"/>
      </rPr>
      <t>RURA STALOWA OCYNK ZE SZWEM: ś</t>
    </r>
    <r>
      <rPr>
        <sz val="10"/>
        <rFont val="Times New Roman"/>
        <family val="1"/>
        <charset val="238"/>
      </rPr>
      <t>rednica nominalna: 3/4ʺ, średnica zewnętrzna rury: 2,9 mm, grubość ścianki rury: 2,3 mm, maksymalne ciśnienie: 50 bar, rodzaj końcówki rury: gładki, materiał: stal, model: ze szwem, zabezpieczenie powierzchni: ocynk ogniowy, długość: 6 m, zgodność z normami EN 10255-1</t>
    </r>
  </si>
  <si>
    <r>
      <rPr>
        <b/>
        <sz val="10"/>
        <rFont val="Times New Roman"/>
        <family val="1"/>
        <charset val="238"/>
      </rPr>
      <t>RURA STALOWA CZARNA ZE SZWEM: ś</t>
    </r>
    <r>
      <rPr>
        <sz val="10"/>
        <rFont val="Times New Roman"/>
        <family val="1"/>
        <charset val="238"/>
      </rPr>
      <t>rednica nominalna: 1/2ʺ, średnica zewnętrzna rury: 21,3 mm, grubość ścianki rury: 2,3 mm, maksymalne ciśnienie: 50 bar, rodzaj końcówki rury: gładki, materiał: stal, model: ze szwem, zabezpieczenie powierzchni: ocynk ogniowy, długość: 6 m, zgodność z normami EN 10255</t>
    </r>
  </si>
  <si>
    <r>
      <rPr>
        <b/>
        <sz val="10"/>
        <rFont val="Times New Roman"/>
        <family val="1"/>
        <charset val="238"/>
      </rPr>
      <t>RURA STALOWA OCYNK ZE SZWEM: ś</t>
    </r>
    <r>
      <rPr>
        <sz val="10"/>
        <rFont val="Times New Roman"/>
        <family val="1"/>
        <charset val="238"/>
      </rPr>
      <t>rednica nominalna: 1 1/2ʺ, średnica zewnętrzna rury: 48,3 mm, grubość ścianki rury: 2,9 mm, maksymalne ciśnienie: 50 bar, rodzaj końcówki rury: gładki, materiał: stal, model: ze szwem, zabezpieczenie powierzchni: ocynk ogniowy, długość: 6 m, zgodność z normami EN 10255</t>
    </r>
  </si>
  <si>
    <r>
      <rPr>
        <b/>
        <sz val="10"/>
        <rFont val="Times New Roman"/>
        <family val="1"/>
        <charset val="238"/>
      </rPr>
      <t>KOLANKO HABURSKIE CZARNE DO SPAWANIA: m</t>
    </r>
    <r>
      <rPr>
        <sz val="10"/>
        <rFont val="Times New Roman"/>
        <family val="1"/>
        <charset val="238"/>
      </rPr>
      <t>ateriał: stal, średnica nominalna: 3/4ʺ, grubość ścianki: 2,3 mm, średnica zewnętrzna: 26,9 mm, kąt wygięcia: 45°</t>
    </r>
  </si>
  <si>
    <r>
      <rPr>
        <b/>
        <sz val="10"/>
        <rFont val="Times New Roman"/>
        <family val="1"/>
        <charset val="238"/>
      </rPr>
      <t xml:space="preserve">RURA STALOWA CZARNA ZE SZWEM: </t>
    </r>
    <r>
      <rPr>
        <sz val="10"/>
        <rFont val="Times New Roman"/>
        <family val="1"/>
        <charset val="238"/>
      </rPr>
      <t>średnica zewnętrzna rury: 35 mm, grubość ścianki rury: 3 mm, maksymalne ciśnienie: 70 bar, rodzaj końcówki rury: gładki, materiał: stal, model: ze szwem, zabezpieczenie powierzchni: stan surowy, długość: 6 m, zgodność z normami EN 10217-2 oraz EN 10219-1,2</t>
    </r>
  </si>
  <si>
    <r>
      <rPr>
        <b/>
        <sz val="10"/>
        <rFont val="Times New Roman"/>
        <family val="1"/>
        <charset val="238"/>
      </rPr>
      <t xml:space="preserve">RURA STALOWA CZARNA ZE SZWEM: </t>
    </r>
    <r>
      <rPr>
        <sz val="10"/>
        <rFont val="Times New Roman"/>
        <family val="1"/>
        <charset val="238"/>
      </rPr>
      <t>średnica zewnętrzna rury: 25 mm, grubość ścianki rury: 2 mm, maksymalne ciśnienie: 70 bar, rodzaj końcówki rury: gładki, materiał: stal, model: ze szwem, zabezpieczenie powierzchni: stan surowy, długość: 6 m, zgodność z normami EN 10217-2 oraz EN 10219-1,2</t>
    </r>
  </si>
  <si>
    <t>dostawa wyrobów hutniczych i stalowych dla potrzeb Urzędu Morskiego w Gdyni</t>
  </si>
  <si>
    <r>
      <rPr>
        <b/>
        <sz val="10"/>
        <rFont val="Times New Roman"/>
        <family val="1"/>
        <charset val="238"/>
      </rPr>
      <t xml:space="preserve">BLACHA PŁASKA POWLEKANA: </t>
    </r>
    <r>
      <rPr>
        <sz val="10"/>
        <rFont val="Times New Roman"/>
        <family val="1"/>
        <charset val="238"/>
      </rPr>
      <t>kolor: brąz RAL 8017, grubość: 0,5 mm, wymiary arkusza (szer. x dł.): 1250 x 2000 mm, powłoka: mat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</si>
</sst>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6" fillId="0" borderId="0"/>
    <xf numFmtId="0" fontId="1" fillId="0" borderId="0"/>
  </cellStyleXfs>
  <cellXfs count="55">
    <xf numFmtId="0" fontId="0" fillId="0" borderId="0" xfId="0"/>
    <xf numFmtId="0" fontId="0" fillId="0" borderId="0" xfId="0" quotePrefix="1"/>
    <xf numFmtId="0" fontId="2" fillId="0" borderId="0" xfId="0" applyFont="1"/>
    <xf numFmtId="0" fontId="4" fillId="0" borderId="0" xfId="0" applyFont="1"/>
    <xf numFmtId="4" fontId="5" fillId="0" borderId="2" xfId="0" applyNumberFormat="1" applyFont="1" applyBorder="1"/>
    <xf numFmtId="0" fontId="5" fillId="0" borderId="1" xfId="0" quotePrefix="1" applyFont="1" applyBorder="1" applyAlignment="1">
      <alignment horizontal="center" wrapText="1"/>
    </xf>
    <xf numFmtId="4" fontId="0" fillId="0" borderId="4" xfId="0" applyNumberFormat="1" applyBorder="1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3" xfId="0" quotePrefix="1" applyFont="1" applyBorder="1" applyAlignment="1">
      <alignment horizontal="center"/>
    </xf>
    <xf numFmtId="4" fontId="2" fillId="0" borderId="6" xfId="0" applyNumberFormat="1" applyFont="1" applyBorder="1"/>
    <xf numFmtId="0" fontId="0" fillId="2" borderId="7" xfId="0" quotePrefix="1" applyFill="1" applyBorder="1"/>
    <xf numFmtId="0" fontId="2" fillId="2" borderId="8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15" fillId="2" borderId="8" xfId="0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3" fillId="2" borderId="9" xfId="0" applyFont="1" applyFill="1" applyBorder="1" applyAlignment="1">
      <alignment horizontal="center" wrapText="1"/>
    </xf>
    <xf numFmtId="4" fontId="11" fillId="2" borderId="5" xfId="0" applyNumberFormat="1" applyFont="1" applyFill="1" applyBorder="1" applyAlignment="1" applyProtection="1">
      <alignment wrapText="1"/>
      <protection locked="0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19" fillId="3" borderId="15" xfId="0" applyFont="1" applyFill="1" applyBorder="1" applyAlignment="1">
      <alignment horizontal="left" wrapText="1"/>
    </xf>
    <xf numFmtId="0" fontId="19" fillId="3" borderId="16" xfId="0" applyFont="1" applyFill="1" applyBorder="1" applyAlignment="1">
      <alignment horizontal="left" wrapText="1"/>
    </xf>
    <xf numFmtId="0" fontId="5" fillId="0" borderId="12" xfId="0" quotePrefix="1" applyFont="1" applyBorder="1" applyAlignment="1">
      <alignment horizontal="center" wrapText="1"/>
    </xf>
    <xf numFmtId="0" fontId="4" fillId="0" borderId="14" xfId="0" quotePrefix="1" applyFont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0" fillId="3" borderId="16" xfId="0" applyFont="1" applyFill="1" applyBorder="1" applyAlignment="1">
      <alignment horizontal="left" wrapText="1"/>
    </xf>
    <xf numFmtId="0" fontId="19" fillId="3" borderId="18" xfId="0" applyFont="1" applyFill="1" applyBorder="1" applyAlignment="1">
      <alignment horizontal="left" wrapText="1"/>
    </xf>
    <xf numFmtId="0" fontId="8" fillId="0" borderId="17" xfId="0" applyFont="1" applyBorder="1"/>
    <xf numFmtId="0" fontId="17" fillId="0" borderId="6" xfId="0" quotePrefix="1" applyFont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</cellXfs>
  <cellStyles count="3">
    <cellStyle name="Normalny" xfId="0" builtinId="0"/>
    <cellStyle name="Normalny 2" xfId="2" xr:uid="{EFEE6CEE-617E-412B-9BEA-89EBFD446D1B}"/>
    <cellStyle name="Normalny 3" xfId="1" xr:uid="{B51519D1-2C31-43B3-88BF-00ABEB4C462B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2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C10:J48" totalsRowShown="0" headerRowDxfId="11" dataDxfId="9" headerRowBorderDxfId="10" tableBorderDxfId="8">
  <tableColumns count="8">
    <tableColumn id="1" xr3:uid="{8D648E19-F07B-4252-870D-59C1B06D8818}" name="L.P." dataDxfId="7"/>
    <tableColumn id="2" xr3:uid="{6CDF6D30-EE03-40AE-A9B8-87DC49098DA3}" name="Nazwa towaru" dataDxfId="6"/>
    <tableColumn id="4" xr3:uid="{3C418D92-C7E3-49D1-8E84-A723E20DCBFE}" name="Jedn." dataDxfId="5"/>
    <tableColumn id="5" xr3:uid="{8F6ABEE7-288B-4752-BADD-72DD56C9F61C}" name="ILOŚĆ" dataDxfId="4"/>
    <tableColumn id="6" xr3:uid="{3FAB2D3F-E6E6-4251-9340-81BF3CBC7B69}" name="CENA NETTO/SZT. (ZŁ)" dataDxfId="3"/>
    <tableColumn id="7" xr3:uid="{D9C49DEC-C03C-4975-84E0-DFA5AF76AD0A}" name="WARTOŚĆ NETTO OGÓŁEM (ZŁ)" dataDxfId="2"/>
    <tableColumn id="8" xr3:uid="{09328A7A-F1CE-402C-8995-DAEF203139E1}" name="WARTOŚĆ BRUTTO OGÓŁEM (ZŁ)" dataDxfId="1"/>
    <tableColumn id="9" xr3:uid="{4DE770F6-7A17-43BE-B811-6FCB0D7EC40E}" name="CENA BRUTTO/SZT.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64"/>
  <sheetViews>
    <sheetView showGridLines="0" tabSelected="1" zoomScale="98" zoomScaleNormal="98" workbookViewId="0">
      <selection activeCell="F48" sqref="F48"/>
    </sheetView>
  </sheetViews>
  <sheetFormatPr defaultRowHeight="15" x14ac:dyDescent="0.25"/>
  <cols>
    <col min="3" max="3" width="6.28515625" customWidth="1"/>
    <col min="4" max="4" width="68" style="2" customWidth="1"/>
    <col min="5" max="5" width="7.7109375" style="18" customWidth="1"/>
    <col min="6" max="6" width="8.5703125" customWidth="1"/>
    <col min="7" max="7" width="12.140625" customWidth="1"/>
    <col min="8" max="8" width="11.7109375" customWidth="1"/>
    <col min="9" max="9" width="12.28515625" customWidth="1"/>
    <col min="10" max="10" width="10.85546875" customWidth="1"/>
  </cols>
  <sheetData>
    <row r="2" spans="1:10" ht="15.75" x14ac:dyDescent="0.25">
      <c r="A2" s="9"/>
      <c r="C2" s="21" t="s">
        <v>14</v>
      </c>
      <c r="D2" s="22"/>
      <c r="E2" s="22"/>
      <c r="F2" s="22"/>
      <c r="G2" s="22"/>
      <c r="H2" s="8"/>
      <c r="I2" s="8"/>
    </row>
    <row r="3" spans="1:10" x14ac:dyDescent="0.25">
      <c r="C3" s="23"/>
      <c r="D3" s="24"/>
      <c r="E3" s="25"/>
      <c r="F3" s="24"/>
      <c r="G3" s="24"/>
    </row>
    <row r="4" spans="1:10" x14ac:dyDescent="0.25">
      <c r="C4" s="26"/>
      <c r="D4" s="24"/>
      <c r="E4" s="25"/>
      <c r="F4" s="24"/>
      <c r="G4" s="24"/>
    </row>
    <row r="5" spans="1:10" x14ac:dyDescent="0.25">
      <c r="B5" s="9"/>
      <c r="C5" s="27" t="s">
        <v>69</v>
      </c>
      <c r="D5" s="28"/>
      <c r="E5" s="29"/>
      <c r="F5" s="28"/>
      <c r="G5" s="28"/>
      <c r="H5" s="3"/>
      <c r="I5" s="3"/>
    </row>
    <row r="6" spans="1:10" x14ac:dyDescent="0.25">
      <c r="C6" s="30" t="s">
        <v>15</v>
      </c>
      <c r="D6" s="25"/>
      <c r="E6" s="25"/>
      <c r="F6" s="25"/>
      <c r="G6" s="25"/>
      <c r="H6" s="7"/>
      <c r="I6" s="7"/>
    </row>
    <row r="7" spans="1:10" ht="15.75" x14ac:dyDescent="0.25">
      <c r="C7" s="31" t="s">
        <v>31</v>
      </c>
      <c r="D7" s="32"/>
      <c r="E7" s="33"/>
      <c r="F7" s="32"/>
      <c r="G7" s="32"/>
      <c r="H7" s="2"/>
      <c r="I7" s="2"/>
    </row>
    <row r="8" spans="1:10" ht="22.5" customHeight="1" x14ac:dyDescent="0.25">
      <c r="C8" s="30" t="s">
        <v>26</v>
      </c>
      <c r="D8" s="30"/>
      <c r="E8" s="33"/>
      <c r="F8" s="32"/>
      <c r="G8" s="32"/>
      <c r="H8" s="2"/>
      <c r="I8" s="2"/>
    </row>
    <row r="9" spans="1:10" x14ac:dyDescent="0.25">
      <c r="C9" s="3"/>
      <c r="D9"/>
      <c r="E9" s="7"/>
    </row>
    <row r="10" spans="1:10" ht="62.25" customHeight="1" thickBot="1" x14ac:dyDescent="0.3">
      <c r="C10" s="12" t="s">
        <v>0</v>
      </c>
      <c r="D10" s="13" t="s">
        <v>20</v>
      </c>
      <c r="E10" s="19" t="s">
        <v>18</v>
      </c>
      <c r="F10" s="38" t="s">
        <v>28</v>
      </c>
      <c r="G10" s="14" t="s">
        <v>41</v>
      </c>
      <c r="H10" s="15" t="s">
        <v>12</v>
      </c>
      <c r="I10" s="16" t="s">
        <v>6</v>
      </c>
      <c r="J10" s="17" t="s">
        <v>10</v>
      </c>
    </row>
    <row r="11" spans="1:10" ht="15.75" thickBot="1" x14ac:dyDescent="0.3">
      <c r="C11" s="10" t="s">
        <v>1</v>
      </c>
      <c r="D11" s="36" t="s">
        <v>2</v>
      </c>
      <c r="E11" s="37" t="s">
        <v>3</v>
      </c>
      <c r="F11" s="5" t="s">
        <v>4</v>
      </c>
      <c r="G11" s="10" t="s">
        <v>5</v>
      </c>
      <c r="H11" s="5" t="s">
        <v>7</v>
      </c>
      <c r="I11" s="10" t="s">
        <v>8</v>
      </c>
      <c r="J11" s="5" t="s">
        <v>9</v>
      </c>
    </row>
    <row r="12" spans="1:10" ht="71.25" customHeight="1" x14ac:dyDescent="0.25">
      <c r="B12" s="1"/>
      <c r="C12" s="42" t="s">
        <v>1</v>
      </c>
      <c r="D12" s="34" t="s">
        <v>57</v>
      </c>
      <c r="E12" s="43" t="s">
        <v>29</v>
      </c>
      <c r="F12" s="44">
        <v>10</v>
      </c>
      <c r="G12" s="20"/>
      <c r="H12" s="6" t="str">
        <f>IF(G12&gt;0,ROUND(+G12,2)*F12,"")</f>
        <v/>
      </c>
      <c r="I12" s="4" t="str">
        <f>IF(G12&gt;0,ROUND(+H12,2)*1.23,"")</f>
        <v/>
      </c>
      <c r="J12" s="11" t="str">
        <f>IF(G12&gt;0,+I12/F12,"")</f>
        <v/>
      </c>
    </row>
    <row r="13" spans="1:10" ht="71.25" customHeight="1" x14ac:dyDescent="0.25">
      <c r="B13" s="1"/>
      <c r="C13" s="42" t="s">
        <v>2</v>
      </c>
      <c r="D13" s="35" t="s">
        <v>58</v>
      </c>
      <c r="E13" s="45" t="s">
        <v>30</v>
      </c>
      <c r="F13" s="46">
        <v>15</v>
      </c>
      <c r="G13" s="20"/>
      <c r="H13" s="6" t="str">
        <f t="shared" ref="H13:H43" si="0">IF(G13&gt;0,ROUND(+G13,2)*F13,"")</f>
        <v/>
      </c>
      <c r="I13" s="4" t="str">
        <f t="shared" ref="I13:I43" si="1">IF(G13&gt;0,ROUND(+H13,2)*1.23,"")</f>
        <v/>
      </c>
      <c r="J13" s="11" t="str">
        <f t="shared" ref="J13:J43" si="2">IF(G13&gt;0,+I13/F13,"")</f>
        <v/>
      </c>
    </row>
    <row r="14" spans="1:10" ht="71.25" customHeight="1" x14ac:dyDescent="0.25">
      <c r="B14" s="1"/>
      <c r="C14" s="42" t="s">
        <v>3</v>
      </c>
      <c r="D14" s="35" t="s">
        <v>59</v>
      </c>
      <c r="E14" s="45" t="s">
        <v>29</v>
      </c>
      <c r="F14" s="46">
        <v>10</v>
      </c>
      <c r="G14" s="20"/>
      <c r="H14" s="6" t="str">
        <f t="shared" si="0"/>
        <v/>
      </c>
      <c r="I14" s="4" t="str">
        <f t="shared" si="1"/>
        <v/>
      </c>
      <c r="J14" s="11" t="str">
        <f t="shared" si="2"/>
        <v/>
      </c>
    </row>
    <row r="15" spans="1:10" ht="71.25" customHeight="1" x14ac:dyDescent="0.25">
      <c r="B15" s="1"/>
      <c r="C15" s="42" t="s">
        <v>4</v>
      </c>
      <c r="D15" s="35" t="s">
        <v>60</v>
      </c>
      <c r="E15" s="45" t="s">
        <v>30</v>
      </c>
      <c r="F15" s="46">
        <v>5</v>
      </c>
      <c r="G15" s="20"/>
      <c r="H15" s="6" t="str">
        <f t="shared" si="0"/>
        <v/>
      </c>
      <c r="I15" s="4" t="str">
        <f t="shared" si="1"/>
        <v/>
      </c>
      <c r="J15" s="11" t="str">
        <f t="shared" si="2"/>
        <v/>
      </c>
    </row>
    <row r="16" spans="1:10" ht="71.25" customHeight="1" x14ac:dyDescent="0.25">
      <c r="B16" s="1"/>
      <c r="C16" s="42" t="s">
        <v>5</v>
      </c>
      <c r="D16" s="35" t="s">
        <v>61</v>
      </c>
      <c r="E16" s="45" t="s">
        <v>30</v>
      </c>
      <c r="F16" s="46">
        <v>5</v>
      </c>
      <c r="G16" s="20"/>
      <c r="H16" s="6" t="str">
        <f t="shared" si="0"/>
        <v/>
      </c>
      <c r="I16" s="4" t="str">
        <f t="shared" si="1"/>
        <v/>
      </c>
      <c r="J16" s="11" t="str">
        <f t="shared" si="2"/>
        <v/>
      </c>
    </row>
    <row r="17" spans="2:10" ht="64.5" customHeight="1" x14ac:dyDescent="0.25">
      <c r="B17" s="1"/>
      <c r="C17" s="42" t="s">
        <v>7</v>
      </c>
      <c r="D17" s="35" t="s">
        <v>62</v>
      </c>
      <c r="E17" s="45" t="s">
        <v>30</v>
      </c>
      <c r="F17" s="46">
        <v>10</v>
      </c>
      <c r="G17" s="20"/>
      <c r="H17" s="6" t="str">
        <f t="shared" si="0"/>
        <v/>
      </c>
      <c r="I17" s="4" t="str">
        <f t="shared" si="1"/>
        <v/>
      </c>
      <c r="J17" s="11" t="str">
        <f t="shared" si="2"/>
        <v/>
      </c>
    </row>
    <row r="18" spans="2:10" ht="63.75" customHeight="1" x14ac:dyDescent="0.25">
      <c r="B18" s="1"/>
      <c r="C18" s="42" t="s">
        <v>8</v>
      </c>
      <c r="D18" s="35" t="s">
        <v>63</v>
      </c>
      <c r="E18" s="45" t="s">
        <v>29</v>
      </c>
      <c r="F18" s="46">
        <v>5</v>
      </c>
      <c r="G18" s="20"/>
      <c r="H18" s="6" t="str">
        <f t="shared" si="0"/>
        <v/>
      </c>
      <c r="I18" s="4" t="str">
        <f t="shared" si="1"/>
        <v/>
      </c>
      <c r="J18" s="11" t="str">
        <f t="shared" si="2"/>
        <v/>
      </c>
    </row>
    <row r="19" spans="2:10" ht="64.5" customHeight="1" x14ac:dyDescent="0.25">
      <c r="B19" s="1"/>
      <c r="C19" s="42" t="s">
        <v>9</v>
      </c>
      <c r="D19" s="35" t="s">
        <v>64</v>
      </c>
      <c r="E19" s="45" t="s">
        <v>30</v>
      </c>
      <c r="F19" s="46">
        <v>5</v>
      </c>
      <c r="G19" s="20"/>
      <c r="H19" s="6" t="str">
        <f t="shared" si="0"/>
        <v/>
      </c>
      <c r="I19" s="4" t="str">
        <f t="shared" si="1"/>
        <v/>
      </c>
      <c r="J19" s="11" t="str">
        <f t="shared" si="2"/>
        <v/>
      </c>
    </row>
    <row r="20" spans="2:10" ht="63.75" customHeight="1" x14ac:dyDescent="0.25">
      <c r="B20" s="1"/>
      <c r="C20" s="42" t="s">
        <v>11</v>
      </c>
      <c r="D20" s="35" t="s">
        <v>65</v>
      </c>
      <c r="E20" s="45" t="s">
        <v>30</v>
      </c>
      <c r="F20" s="46">
        <v>5</v>
      </c>
      <c r="G20" s="20"/>
      <c r="H20" s="6" t="str">
        <f t="shared" si="0"/>
        <v/>
      </c>
      <c r="I20" s="4" t="str">
        <f t="shared" si="1"/>
        <v/>
      </c>
      <c r="J20" s="11" t="str">
        <f t="shared" si="2"/>
        <v/>
      </c>
    </row>
    <row r="21" spans="2:10" ht="44.25" customHeight="1" x14ac:dyDescent="0.25">
      <c r="B21" s="1"/>
      <c r="C21" s="42" t="s">
        <v>22</v>
      </c>
      <c r="D21" s="35" t="s">
        <v>66</v>
      </c>
      <c r="E21" s="45" t="s">
        <v>30</v>
      </c>
      <c r="F21" s="46">
        <v>20</v>
      </c>
      <c r="G21" s="20"/>
      <c r="H21" s="6" t="str">
        <f t="shared" si="0"/>
        <v/>
      </c>
      <c r="I21" s="4" t="str">
        <f t="shared" si="1"/>
        <v/>
      </c>
      <c r="J21" s="11" t="str">
        <f t="shared" si="2"/>
        <v/>
      </c>
    </row>
    <row r="22" spans="2:10" ht="31.5" customHeight="1" x14ac:dyDescent="0.25">
      <c r="B22" s="1"/>
      <c r="C22" s="42" t="s">
        <v>23</v>
      </c>
      <c r="D22" s="35" t="s">
        <v>70</v>
      </c>
      <c r="E22" s="45" t="s">
        <v>32</v>
      </c>
      <c r="F22" s="46">
        <v>10</v>
      </c>
      <c r="G22" s="20"/>
      <c r="H22" s="6" t="str">
        <f t="shared" si="0"/>
        <v/>
      </c>
      <c r="I22" s="4" t="str">
        <f t="shared" si="1"/>
        <v/>
      </c>
      <c r="J22" s="11" t="str">
        <f t="shared" si="2"/>
        <v/>
      </c>
    </row>
    <row r="23" spans="2:10" ht="31.5" customHeight="1" x14ac:dyDescent="0.25">
      <c r="B23" s="1"/>
      <c r="C23" s="42" t="s">
        <v>24</v>
      </c>
      <c r="D23" s="35" t="s">
        <v>33</v>
      </c>
      <c r="E23" s="45" t="s">
        <v>32</v>
      </c>
      <c r="F23" s="46">
        <v>1</v>
      </c>
      <c r="G23" s="20"/>
      <c r="H23" s="6" t="str">
        <f t="shared" si="0"/>
        <v/>
      </c>
      <c r="I23" s="4" t="str">
        <f t="shared" si="1"/>
        <v/>
      </c>
      <c r="J23" s="11" t="str">
        <f t="shared" si="2"/>
        <v/>
      </c>
    </row>
    <row r="24" spans="2:10" ht="31.5" customHeight="1" x14ac:dyDescent="0.25">
      <c r="B24" s="1"/>
      <c r="C24" s="42" t="s">
        <v>25</v>
      </c>
      <c r="D24" s="35" t="s">
        <v>34</v>
      </c>
      <c r="E24" s="45" t="s">
        <v>32</v>
      </c>
      <c r="F24" s="46">
        <v>1</v>
      </c>
      <c r="G24" s="20"/>
      <c r="H24" s="6" t="str">
        <f t="shared" si="0"/>
        <v/>
      </c>
      <c r="I24" s="4" t="str">
        <f t="shared" si="1"/>
        <v/>
      </c>
      <c r="J24" s="11" t="str">
        <f t="shared" si="2"/>
        <v/>
      </c>
    </row>
    <row r="25" spans="2:10" ht="31.5" customHeight="1" x14ac:dyDescent="0.25">
      <c r="B25" s="1"/>
      <c r="C25" s="42">
        <v>14</v>
      </c>
      <c r="D25" s="35" t="s">
        <v>39</v>
      </c>
      <c r="E25" s="45" t="s">
        <v>29</v>
      </c>
      <c r="F25" s="46">
        <v>6</v>
      </c>
      <c r="G25" s="20"/>
      <c r="H25" s="6" t="str">
        <f t="shared" si="0"/>
        <v/>
      </c>
      <c r="I25" s="4" t="str">
        <f t="shared" si="1"/>
        <v/>
      </c>
      <c r="J25" s="11" t="str">
        <f t="shared" si="2"/>
        <v/>
      </c>
    </row>
    <row r="26" spans="2:10" ht="31.5" customHeight="1" x14ac:dyDescent="0.25">
      <c r="B26" s="1"/>
      <c r="C26" s="42">
        <v>15</v>
      </c>
      <c r="D26" s="35" t="s">
        <v>35</v>
      </c>
      <c r="E26" s="45" t="s">
        <v>30</v>
      </c>
      <c r="F26" s="46">
        <v>5</v>
      </c>
      <c r="G26" s="20"/>
      <c r="H26" s="6" t="str">
        <f t="shared" si="0"/>
        <v/>
      </c>
      <c r="I26" s="4" t="str">
        <f t="shared" si="1"/>
        <v/>
      </c>
      <c r="J26" s="11" t="str">
        <f t="shared" si="2"/>
        <v/>
      </c>
    </row>
    <row r="27" spans="2:10" ht="31.5" customHeight="1" x14ac:dyDescent="0.25">
      <c r="B27" s="1"/>
      <c r="C27" s="42">
        <v>16</v>
      </c>
      <c r="D27" s="35" t="s">
        <v>36</v>
      </c>
      <c r="E27" s="45" t="s">
        <v>29</v>
      </c>
      <c r="F27" s="46">
        <v>6</v>
      </c>
      <c r="G27" s="20"/>
      <c r="H27" s="6" t="str">
        <f t="shared" si="0"/>
        <v/>
      </c>
      <c r="I27" s="4" t="str">
        <f t="shared" si="1"/>
        <v/>
      </c>
      <c r="J27" s="11" t="str">
        <f t="shared" si="2"/>
        <v/>
      </c>
    </row>
    <row r="28" spans="2:10" ht="31.5" customHeight="1" x14ac:dyDescent="0.25">
      <c r="B28" s="1"/>
      <c r="C28" s="42">
        <v>17</v>
      </c>
      <c r="D28" s="35" t="s">
        <v>37</v>
      </c>
      <c r="E28" s="45" t="s">
        <v>29</v>
      </c>
      <c r="F28" s="46">
        <v>20</v>
      </c>
      <c r="G28" s="20"/>
      <c r="H28" s="6" t="str">
        <f t="shared" si="0"/>
        <v/>
      </c>
      <c r="I28" s="4" t="str">
        <f t="shared" si="1"/>
        <v/>
      </c>
      <c r="J28" s="11" t="str">
        <f t="shared" si="2"/>
        <v/>
      </c>
    </row>
    <row r="29" spans="2:10" ht="31.5" customHeight="1" x14ac:dyDescent="0.25">
      <c r="B29" s="1"/>
      <c r="C29" s="42">
        <v>18</v>
      </c>
      <c r="D29" s="35" t="s">
        <v>38</v>
      </c>
      <c r="E29" s="45" t="s">
        <v>30</v>
      </c>
      <c r="F29" s="46">
        <v>20</v>
      </c>
      <c r="G29" s="20"/>
      <c r="H29" s="6" t="str">
        <f t="shared" si="0"/>
        <v/>
      </c>
      <c r="I29" s="4" t="str">
        <f t="shared" si="1"/>
        <v/>
      </c>
      <c r="J29" s="11" t="str">
        <f t="shared" si="2"/>
        <v/>
      </c>
    </row>
    <row r="30" spans="2:10" ht="31.5" customHeight="1" x14ac:dyDescent="0.25">
      <c r="B30" s="1"/>
      <c r="C30" s="42">
        <v>19</v>
      </c>
      <c r="D30" s="35" t="s">
        <v>40</v>
      </c>
      <c r="E30" s="45" t="s">
        <v>30</v>
      </c>
      <c r="F30" s="46">
        <v>6</v>
      </c>
      <c r="G30" s="20"/>
      <c r="H30" s="6" t="str">
        <f t="shared" si="0"/>
        <v/>
      </c>
      <c r="I30" s="4" t="str">
        <f t="shared" si="1"/>
        <v/>
      </c>
      <c r="J30" s="11" t="str">
        <f t="shared" si="2"/>
        <v/>
      </c>
    </row>
    <row r="31" spans="2:10" ht="31.5" customHeight="1" x14ac:dyDescent="0.25">
      <c r="B31" s="1"/>
      <c r="C31" s="42">
        <v>20</v>
      </c>
      <c r="D31" s="35" t="s">
        <v>42</v>
      </c>
      <c r="E31" s="45" t="s">
        <v>30</v>
      </c>
      <c r="F31" s="46">
        <v>10</v>
      </c>
      <c r="G31" s="20"/>
      <c r="H31" s="6" t="str">
        <f t="shared" si="0"/>
        <v/>
      </c>
      <c r="I31" s="4" t="str">
        <f t="shared" si="1"/>
        <v/>
      </c>
      <c r="J31" s="11" t="str">
        <f t="shared" si="2"/>
        <v/>
      </c>
    </row>
    <row r="32" spans="2:10" ht="31.5" customHeight="1" x14ac:dyDescent="0.25">
      <c r="B32" s="1"/>
      <c r="C32" s="42">
        <v>21</v>
      </c>
      <c r="D32" s="35" t="s">
        <v>43</v>
      </c>
      <c r="E32" s="45" t="s">
        <v>30</v>
      </c>
      <c r="F32" s="46">
        <v>10</v>
      </c>
      <c r="G32" s="20"/>
      <c r="H32" s="6" t="str">
        <f t="shared" si="0"/>
        <v/>
      </c>
      <c r="I32" s="4" t="str">
        <f t="shared" si="1"/>
        <v/>
      </c>
      <c r="J32" s="11" t="str">
        <f t="shared" si="2"/>
        <v/>
      </c>
    </row>
    <row r="33" spans="2:15" ht="31.5" customHeight="1" x14ac:dyDescent="0.25">
      <c r="B33" s="1"/>
      <c r="C33" s="42">
        <v>22</v>
      </c>
      <c r="D33" s="39" t="s">
        <v>44</v>
      </c>
      <c r="E33" s="45" t="s">
        <v>30</v>
      </c>
      <c r="F33" s="46">
        <v>10</v>
      </c>
      <c r="G33" s="20"/>
      <c r="H33" s="6" t="str">
        <f t="shared" si="0"/>
        <v/>
      </c>
      <c r="I33" s="4" t="str">
        <f t="shared" si="1"/>
        <v/>
      </c>
      <c r="J33" s="11" t="str">
        <f t="shared" si="2"/>
        <v/>
      </c>
    </row>
    <row r="34" spans="2:15" ht="31.5" customHeight="1" x14ac:dyDescent="0.25">
      <c r="B34" s="1"/>
      <c r="C34" s="42">
        <v>23</v>
      </c>
      <c r="D34" s="39" t="s">
        <v>45</v>
      </c>
      <c r="E34" s="45" t="s">
        <v>30</v>
      </c>
      <c r="F34" s="46">
        <v>10</v>
      </c>
      <c r="G34" s="20"/>
      <c r="H34" s="6" t="str">
        <f t="shared" si="0"/>
        <v/>
      </c>
      <c r="I34" s="4" t="str">
        <f t="shared" si="1"/>
        <v/>
      </c>
      <c r="J34" s="11" t="str">
        <f t="shared" si="2"/>
        <v/>
      </c>
    </row>
    <row r="35" spans="2:15" ht="31.5" customHeight="1" x14ac:dyDescent="0.25">
      <c r="B35" s="1"/>
      <c r="C35" s="42">
        <v>24</v>
      </c>
      <c r="D35" s="39" t="s">
        <v>46</v>
      </c>
      <c r="E35" s="45" t="s">
        <v>30</v>
      </c>
      <c r="F35" s="46">
        <v>10</v>
      </c>
      <c r="G35" s="20"/>
      <c r="H35" s="6" t="str">
        <f t="shared" si="0"/>
        <v/>
      </c>
      <c r="I35" s="4" t="str">
        <f t="shared" si="1"/>
        <v/>
      </c>
      <c r="J35" s="11" t="str">
        <f t="shared" si="2"/>
        <v/>
      </c>
      <c r="O35" s="3"/>
    </row>
    <row r="36" spans="2:15" ht="31.5" customHeight="1" x14ac:dyDescent="0.25">
      <c r="B36" s="1"/>
      <c r="C36" s="42">
        <v>25</v>
      </c>
      <c r="D36" s="39" t="s">
        <v>47</v>
      </c>
      <c r="E36" s="45" t="s">
        <v>32</v>
      </c>
      <c r="F36" s="46">
        <v>1</v>
      </c>
      <c r="G36" s="20"/>
      <c r="H36" s="6" t="str">
        <f t="shared" si="0"/>
        <v/>
      </c>
      <c r="I36" s="4" t="str">
        <f t="shared" si="1"/>
        <v/>
      </c>
      <c r="J36" s="11" t="str">
        <f t="shared" si="2"/>
        <v/>
      </c>
    </row>
    <row r="37" spans="2:15" ht="31.5" customHeight="1" x14ac:dyDescent="0.25">
      <c r="B37" s="1"/>
      <c r="C37" s="42">
        <v>26</v>
      </c>
      <c r="D37" s="39" t="s">
        <v>48</v>
      </c>
      <c r="E37" s="45" t="s">
        <v>32</v>
      </c>
      <c r="F37" s="46">
        <v>1</v>
      </c>
      <c r="G37" s="20"/>
      <c r="H37" s="6" t="str">
        <f t="shared" si="0"/>
        <v/>
      </c>
      <c r="I37" s="4" t="str">
        <f t="shared" si="1"/>
        <v/>
      </c>
      <c r="J37" s="11" t="str">
        <f t="shared" si="2"/>
        <v/>
      </c>
    </row>
    <row r="38" spans="2:15" ht="31.5" customHeight="1" x14ac:dyDescent="0.25">
      <c r="B38" s="1"/>
      <c r="C38" s="42">
        <v>27</v>
      </c>
      <c r="D38" s="35" t="s">
        <v>49</v>
      </c>
      <c r="E38" s="45" t="s">
        <v>30</v>
      </c>
      <c r="F38" s="46">
        <v>5</v>
      </c>
      <c r="G38" s="20"/>
      <c r="H38" s="6" t="str">
        <f t="shared" si="0"/>
        <v/>
      </c>
      <c r="I38" s="4"/>
      <c r="J38" s="11" t="str">
        <f t="shared" si="2"/>
        <v/>
      </c>
    </row>
    <row r="39" spans="2:15" ht="31.5" customHeight="1" x14ac:dyDescent="0.25">
      <c r="B39" s="1"/>
      <c r="C39" s="42">
        <v>28</v>
      </c>
      <c r="D39" s="35" t="s">
        <v>50</v>
      </c>
      <c r="E39" s="45" t="s">
        <v>30</v>
      </c>
      <c r="F39" s="46">
        <v>5</v>
      </c>
      <c r="G39" s="20"/>
      <c r="H39" s="6" t="str">
        <f t="shared" si="0"/>
        <v/>
      </c>
      <c r="I39" s="4" t="str">
        <f t="shared" si="1"/>
        <v/>
      </c>
      <c r="J39" s="11" t="str">
        <f t="shared" si="2"/>
        <v/>
      </c>
    </row>
    <row r="40" spans="2:15" ht="31.5" customHeight="1" x14ac:dyDescent="0.25">
      <c r="B40" s="1"/>
      <c r="C40" s="42">
        <v>29</v>
      </c>
      <c r="D40" s="35" t="s">
        <v>51</v>
      </c>
      <c r="E40" s="45" t="s">
        <v>30</v>
      </c>
      <c r="F40" s="46">
        <v>3</v>
      </c>
      <c r="G40" s="20"/>
      <c r="H40" s="6" t="str">
        <f t="shared" si="0"/>
        <v/>
      </c>
      <c r="I40" s="4" t="str">
        <f t="shared" si="1"/>
        <v/>
      </c>
      <c r="J40" s="11" t="str">
        <f t="shared" si="2"/>
        <v/>
      </c>
    </row>
    <row r="41" spans="2:15" ht="31.5" customHeight="1" x14ac:dyDescent="0.25">
      <c r="B41" s="1"/>
      <c r="C41" s="42">
        <v>30</v>
      </c>
      <c r="D41" s="35" t="s">
        <v>52</v>
      </c>
      <c r="E41" s="45" t="s">
        <v>30</v>
      </c>
      <c r="F41" s="46">
        <v>1</v>
      </c>
      <c r="G41" s="20"/>
      <c r="H41" s="6" t="str">
        <f t="shared" si="0"/>
        <v/>
      </c>
      <c r="I41" s="4" t="str">
        <f t="shared" si="1"/>
        <v/>
      </c>
      <c r="J41" s="11" t="str">
        <f t="shared" si="2"/>
        <v/>
      </c>
    </row>
    <row r="42" spans="2:15" ht="31.5" customHeight="1" x14ac:dyDescent="0.25">
      <c r="B42" s="1"/>
      <c r="C42" s="42">
        <v>31</v>
      </c>
      <c r="D42" s="35" t="s">
        <v>53</v>
      </c>
      <c r="E42" s="45" t="s">
        <v>30</v>
      </c>
      <c r="F42" s="46">
        <v>1</v>
      </c>
      <c r="G42" s="20"/>
      <c r="H42" s="6" t="str">
        <f t="shared" si="0"/>
        <v/>
      </c>
      <c r="I42" s="4" t="str">
        <f t="shared" si="1"/>
        <v/>
      </c>
      <c r="J42" s="11" t="str">
        <f t="shared" si="2"/>
        <v/>
      </c>
    </row>
    <row r="43" spans="2:15" ht="60.75" customHeight="1" x14ac:dyDescent="0.25">
      <c r="B43" s="1"/>
      <c r="C43" s="42">
        <v>32</v>
      </c>
      <c r="D43" s="35" t="s">
        <v>67</v>
      </c>
      <c r="E43" s="45" t="s">
        <v>30</v>
      </c>
      <c r="F43" s="46">
        <v>1</v>
      </c>
      <c r="G43" s="20"/>
      <c r="H43" s="6" t="str">
        <f t="shared" si="0"/>
        <v/>
      </c>
      <c r="I43" s="4" t="str">
        <f t="shared" si="1"/>
        <v/>
      </c>
      <c r="J43" s="11" t="str">
        <f t="shared" si="2"/>
        <v/>
      </c>
    </row>
    <row r="44" spans="2:15" ht="60" customHeight="1" x14ac:dyDescent="0.25">
      <c r="B44" s="1"/>
      <c r="C44" s="42">
        <v>33</v>
      </c>
      <c r="D44" s="35" t="s">
        <v>68</v>
      </c>
      <c r="E44" s="45" t="s">
        <v>29</v>
      </c>
      <c r="F44" s="46">
        <v>1</v>
      </c>
      <c r="G44" s="20"/>
      <c r="H44" s="6" t="str">
        <f t="shared" ref="H44:H47" si="3">IF(G44&gt;0,ROUND(+G44,2)*F44,"")</f>
        <v/>
      </c>
      <c r="I44" s="4" t="str">
        <f t="shared" ref="I44:I47" si="4">IF(G44&gt;0,ROUND(+H44,2)*1.23,"")</f>
        <v/>
      </c>
      <c r="J44" s="11" t="str">
        <f t="shared" ref="J44:J47" si="5">IF(G44&gt;0,+I44/F44,"")</f>
        <v/>
      </c>
    </row>
    <row r="45" spans="2:15" ht="31.5" customHeight="1" x14ac:dyDescent="0.25">
      <c r="B45" s="1"/>
      <c r="C45" s="42">
        <v>34</v>
      </c>
      <c r="D45" s="35" t="s">
        <v>54</v>
      </c>
      <c r="E45" s="45" t="s">
        <v>29</v>
      </c>
      <c r="F45" s="46">
        <v>2</v>
      </c>
      <c r="G45" s="20"/>
      <c r="H45" s="6" t="str">
        <f t="shared" si="3"/>
        <v/>
      </c>
      <c r="I45" s="4" t="str">
        <f t="shared" si="4"/>
        <v/>
      </c>
      <c r="J45" s="11" t="str">
        <f t="shared" si="5"/>
        <v/>
      </c>
    </row>
    <row r="46" spans="2:15" ht="31.5" customHeight="1" x14ac:dyDescent="0.25">
      <c r="B46" s="1"/>
      <c r="C46" s="42">
        <v>35</v>
      </c>
      <c r="D46" s="35" t="s">
        <v>55</v>
      </c>
      <c r="E46" s="45" t="s">
        <v>29</v>
      </c>
      <c r="F46" s="46">
        <v>3</v>
      </c>
      <c r="G46" s="20"/>
      <c r="H46" s="6" t="str">
        <f t="shared" si="3"/>
        <v/>
      </c>
      <c r="I46" s="4" t="str">
        <f t="shared" si="4"/>
        <v/>
      </c>
      <c r="J46" s="11" t="str">
        <f t="shared" si="5"/>
        <v/>
      </c>
    </row>
    <row r="47" spans="2:15" ht="31.5" customHeight="1" thickBot="1" x14ac:dyDescent="0.3">
      <c r="B47" s="1"/>
      <c r="C47" s="42">
        <v>36</v>
      </c>
      <c r="D47" s="40" t="s">
        <v>56</v>
      </c>
      <c r="E47" s="47" t="s">
        <v>29</v>
      </c>
      <c r="F47" s="46">
        <v>2</v>
      </c>
      <c r="G47" s="20"/>
      <c r="H47" s="6" t="str">
        <f t="shared" si="3"/>
        <v/>
      </c>
      <c r="I47" s="4" t="str">
        <f t="shared" si="4"/>
        <v/>
      </c>
      <c r="J47" s="11" t="str">
        <f t="shared" si="5"/>
        <v/>
      </c>
    </row>
    <row r="48" spans="2:15" ht="30" customHeight="1" thickBot="1" x14ac:dyDescent="0.3">
      <c r="B48" s="1"/>
      <c r="C48" s="41"/>
      <c r="D48" s="50" t="s">
        <v>13</v>
      </c>
      <c r="E48" s="48"/>
      <c r="F48" s="49">
        <f>SUM(F12:F47)</f>
        <v>241</v>
      </c>
      <c r="G48" s="51" t="s">
        <v>21</v>
      </c>
      <c r="H48" s="52" t="str">
        <f>IF(SUM(G12:G47)&gt;0,SUM(H12:H47),"")</f>
        <v/>
      </c>
      <c r="I48" s="53" t="str">
        <f>IF(SUM(G12:G47)&gt;0,SUM(I12:I47),"")</f>
        <v/>
      </c>
      <c r="J48" s="54" t="s">
        <v>21</v>
      </c>
    </row>
    <row r="49" spans="2:8" x14ac:dyDescent="0.25">
      <c r="B49" s="1"/>
    </row>
    <row r="50" spans="2:8" x14ac:dyDescent="0.25">
      <c r="B50" s="1"/>
    </row>
    <row r="51" spans="2:8" x14ac:dyDescent="0.25">
      <c r="B51" s="1"/>
    </row>
    <row r="52" spans="2:8" x14ac:dyDescent="0.25">
      <c r="B52" s="1"/>
    </row>
    <row r="53" spans="2:8" x14ac:dyDescent="0.25">
      <c r="B53" s="1"/>
    </row>
    <row r="54" spans="2:8" x14ac:dyDescent="0.25">
      <c r="B54" s="1"/>
      <c r="C54" s="2" t="s">
        <v>16</v>
      </c>
      <c r="H54" s="3" t="s">
        <v>17</v>
      </c>
    </row>
    <row r="55" spans="2:8" x14ac:dyDescent="0.25">
      <c r="B55" s="1"/>
      <c r="E55" s="7"/>
      <c r="H55" t="s">
        <v>19</v>
      </c>
    </row>
    <row r="56" spans="2:8" x14ac:dyDescent="0.25">
      <c r="B56" s="1"/>
    </row>
    <row r="57" spans="2:8" x14ac:dyDescent="0.25">
      <c r="B57" s="1"/>
    </row>
    <row r="58" spans="2:8" x14ac:dyDescent="0.25">
      <c r="B58" s="1"/>
      <c r="C58" t="s">
        <v>27</v>
      </c>
    </row>
    <row r="59" spans="2:8" x14ac:dyDescent="0.25">
      <c r="B59" s="1"/>
    </row>
    <row r="60" spans="2:8" x14ac:dyDescent="0.25">
      <c r="B60" s="1"/>
    </row>
    <row r="61" spans="2:8" x14ac:dyDescent="0.25">
      <c r="B61" s="1"/>
    </row>
    <row r="62" spans="2:8" x14ac:dyDescent="0.25">
      <c r="B62" s="1"/>
    </row>
    <row r="63" spans="2:8" x14ac:dyDescent="0.25">
      <c r="B63" s="1"/>
    </row>
    <row r="64" spans="2:8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ht="27.75" customHeight="1" x14ac:dyDescent="0.25"/>
  </sheetData>
  <sheetProtection algorithmName="SHA-512" hashValue="tXZCEcdIbd66yhcNAU6iGKIi8mycwB+rtTCmwCymH6dJI4qqEDas+1TjELN62uiL/RTPvl6ooP0DnTeamCHTeA==" saltValue="MIGcBkbwfkW3tzTCZG5Cow==" spinCount="100000" sheet="1" autoFilter="0"/>
  <phoneticPr fontId="3" type="noConversion"/>
  <printOptions horizontalCentered="1"/>
  <pageMargins left="0.25" right="0.25" top="0.75" bottom="0.75" header="0.3" footer="0.3"/>
  <pageSetup paperSize="9" scale="75" orientation="landscape" r:id="rId1"/>
  <headerFooter>
    <oddHeader xml:space="preserve">&amp;C&amp;"-,Pogrubiony"
</oddHeader>
    <oddFooter>&amp;CStrona &amp;P/&amp;N</oddFooter>
  </headerFooter>
  <ignoredErrors>
    <ignoredError sqref="C11:D11 C12:C13 E11:J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TZ2.374.61.2026.CP</dc:title>
  <dc:creator>Grazyna Przybylska</dc:creator>
  <cp:lastModifiedBy>Cezary Piotrowski</cp:lastModifiedBy>
  <cp:lastPrinted>2026-04-16T04:57:50Z</cp:lastPrinted>
  <dcterms:created xsi:type="dcterms:W3CDTF">2015-06-05T18:19:34Z</dcterms:created>
  <dcterms:modified xsi:type="dcterms:W3CDTF">2026-04-16T05:48:35Z</dcterms:modified>
</cp:coreProperties>
</file>