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strak\AppData\Local\Microsoft\Windows\INetCache\Content.Outlook\51VQ2Q5D\"/>
    </mc:Choice>
  </mc:AlternateContent>
  <xr:revisionPtr revIDLastSave="0" documentId="13_ncr:1_{2F03355C-0304-4CDA-BC94-C33A09348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H15" i="1"/>
  <c r="I15" i="1" s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 s="1"/>
  <c r="H23" i="1"/>
  <c r="I23" i="1" s="1"/>
  <c r="H24" i="1"/>
  <c r="I24" i="1"/>
  <c r="H25" i="1"/>
  <c r="I25" i="1"/>
  <c r="H26" i="1"/>
  <c r="I26" i="1"/>
  <c r="H27" i="1"/>
  <c r="I27" i="1" s="1"/>
  <c r="H28" i="1"/>
  <c r="I28" i="1" s="1"/>
  <c r="H29" i="1"/>
  <c r="I29" i="1"/>
  <c r="H30" i="1"/>
  <c r="I30" i="1" s="1"/>
  <c r="H31" i="1"/>
  <c r="I31" i="1"/>
  <c r="H32" i="1"/>
  <c r="I32" i="1"/>
  <c r="H33" i="1"/>
  <c r="I33" i="1"/>
  <c r="H34" i="1"/>
  <c r="I34" i="1" s="1"/>
  <c r="H35" i="1"/>
  <c r="I35" i="1" s="1"/>
  <c r="H36" i="1"/>
  <c r="I36" i="1"/>
  <c r="H37" i="1"/>
  <c r="I37" i="1"/>
  <c r="H38" i="1"/>
  <c r="I38" i="1" s="1"/>
  <c r="H39" i="1"/>
  <c r="I39" i="1" s="1"/>
  <c r="H40" i="1"/>
  <c r="I40" i="1"/>
  <c r="H41" i="1"/>
  <c r="I41" i="1" s="1"/>
  <c r="H42" i="1"/>
  <c r="I42" i="1" s="1"/>
  <c r="H43" i="1"/>
  <c r="I43" i="1" s="1"/>
  <c r="H44" i="1"/>
  <c r="I44" i="1" s="1"/>
  <c r="H45" i="1"/>
  <c r="I45" i="1"/>
  <c r="H46" i="1"/>
  <c r="I46" i="1"/>
  <c r="H47" i="1"/>
  <c r="I47" i="1"/>
  <c r="H48" i="1"/>
  <c r="I48" i="1"/>
  <c r="H49" i="1"/>
  <c r="I49" i="1"/>
  <c r="H50" i="1"/>
  <c r="I50" i="1" s="1"/>
  <c r="H51" i="1"/>
  <c r="I51" i="1"/>
  <c r="H52" i="1"/>
  <c r="I52" i="1"/>
  <c r="H53" i="1"/>
  <c r="I53" i="1" s="1"/>
  <c r="H54" i="1"/>
  <c r="I54" i="1"/>
  <c r="H55" i="1"/>
  <c r="I55" i="1" s="1"/>
  <c r="H56" i="1"/>
  <c r="I56" i="1"/>
  <c r="H57" i="1"/>
  <c r="I57" i="1"/>
  <c r="H58" i="1"/>
  <c r="I58" i="1"/>
  <c r="H59" i="1"/>
  <c r="I59" i="1"/>
  <c r="H13" i="1"/>
  <c r="I13" i="1" s="1"/>
  <c r="H14" i="1"/>
  <c r="I14" i="1" s="1"/>
  <c r="H60" i="1" l="1"/>
  <c r="I60" i="1"/>
</calcChain>
</file>

<file path=xl/sharedStrings.xml><?xml version="1.0" encoding="utf-8"?>
<sst xmlns="http://schemas.openxmlformats.org/spreadsheetml/2006/main" count="188" uniqueCount="72">
  <si>
    <t>Asortyment</t>
  </si>
  <si>
    <t>Jed.</t>
  </si>
  <si>
    <t>Producent oferowany</t>
  </si>
  <si>
    <t>Ilość (szt)</t>
  </si>
  <si>
    <t xml:space="preserve">Cena netto/szt  (zł) </t>
  </si>
  <si>
    <t xml:space="preserve">Wartość netto ogółem (zł) </t>
  </si>
  <si>
    <t>szt.</t>
  </si>
  <si>
    <t>Ogółem</t>
  </si>
  <si>
    <t>-</t>
  </si>
  <si>
    <t xml:space="preserve"> </t>
  </si>
  <si>
    <t xml:space="preserve">…......................, dnia….....................                                                     </t>
  </si>
  <si>
    <t>podpis Wykonawcy</t>
  </si>
  <si>
    <t xml:space="preserve"> …..............................................</t>
  </si>
  <si>
    <t>Uwagi:</t>
  </si>
  <si>
    <t xml:space="preserve"> 1-Wykonawca jest zobowiązany wskazać producenta oferowanego produktu - kolumna ''4''</t>
  </si>
  <si>
    <t>2-Wykonawca zobligowany jest wskazać cenę jednostkową netto, z dokładnością do dwóch miejsc po przecinku-kolumna "6"</t>
  </si>
  <si>
    <t xml:space="preserve">Wartość brutto ogółem (zł) </t>
  </si>
  <si>
    <t>L.P.</t>
  </si>
  <si>
    <t>Pilnik okrągły. Średnica 3,6 mm.                                                                                                                                   Producent: Husqvarna/Oregon</t>
  </si>
  <si>
    <t>Pilnik okrągły. Średnica 4 mm.                                                                                                                                   Producent: Husqvarna/Oregon</t>
  </si>
  <si>
    <t>Pilnik okragły. Średnica 5,5 mm.                                                                                             Producent: Husqvarna/Oregon</t>
  </si>
  <si>
    <t>Pilnik okragły. Średnica 4,8 mm.                                                                                             Producent: Husqvarna/Oregon</t>
  </si>
  <si>
    <t>Pilnik płaski do ograniczników.                                                                                               Producent: Husqvarna/Oregon</t>
  </si>
  <si>
    <t>łańcuch do piły typu  Husqvarna 525PT5 na wysięgniku  1/4" 1,3mm58 ogniw 25cm                                                             Producent: Husqvarna/Oregon</t>
  </si>
  <si>
    <t>Łańcuch do pilarki Husqvarna. 15"-38 cm/0,58-1,5, 3/8 -56 duży montaż                                                                                                        Producent: Husqvarna/Oregon</t>
  </si>
  <si>
    <t>Lańcuch do pilarki Husqvarna 545.550,560 XP,353. Rozmiar: 0,325' ,1,5 mm, 64 ogniwa,na prowadnicy 15'' -38 cm.                                                                                         Producent: Husqvarna/Oregon</t>
  </si>
  <si>
    <t>Łańcuch do pilarki Husqvarna. Rozmiar: 0,325" 1,3mm 64 ogniwa                                                                                       Producent: Husqvarna/Oregon</t>
  </si>
  <si>
    <t xml:space="preserve">Łańcuch do pilarki Husqvarna 572 XP. 3/8" 1,5mm na prowadnicy 28''. 3/8  1,5 -92                                                                                                     Producent: Husqvarna/Oregon </t>
  </si>
  <si>
    <t xml:space="preserve">Łańcuch do pilarki Husqvarna 372 XP. 3/8" 1,5mm na prowadnicy 18''. 3/8 1,5-68                                                      Producent: Husqvarna/Oregon                                                                                          </t>
  </si>
  <si>
    <t xml:space="preserve"> Prowadnica Husqvarna 15" 38cm 1,5mm 64 12T 158SLGK095                                                                                Producent : Husqqvarna/Oregon</t>
  </si>
  <si>
    <t>Prowadnica do pilarki Husqvarna. 15"-38 cm/0,58-1,5/ 325-64 mały montaż                                                                                                                  Producent: Husqvarna/Oregon</t>
  </si>
  <si>
    <t>Prowadnica do pilarki Husqvarna. 15"-38 cm/0,58-1,5/ 3/8-56 duży montaż                                                                                                                  Producent: Husqvarna/Oregon</t>
  </si>
  <si>
    <t>Prowadnica do pilarki Husqvarna 572 XP. Rozmiar 3/8, 1,5 mm, długosć 28''- 71 cm.                                                                                                                                              Producent: Husqvarna/Oregon</t>
  </si>
  <si>
    <t>Kółko pływające do pilarki  Husqvarna 372, 357 XP, 562 XP. Rozmiar 3/8 .                                                                                                                       Producent: Husqvarna/Oregon</t>
  </si>
  <si>
    <t>Kółko pływające do pilarki Husqvarna 545, 550,560 XP. Rozmiar 0325''.                                                                                                   Producent Husqvarna/Oregon</t>
  </si>
  <si>
    <t>Sprzęgło komplet do pilarki 545 XP II generacji                                                                     Producent: Husqvarna/Oregon</t>
  </si>
  <si>
    <t>Sprężyna sprzęgła do pilarki Husqvarna 550                     Producent: Husqvarna/Oregon</t>
  </si>
  <si>
    <t>Głowica żyłkowa do wykaszarki spalinowej Husqvarna 355                                                                 Producent: Husqvarna/Oregon</t>
  </si>
  <si>
    <t>Głowica żyłkowa do wykaszarki spalinowej Husqvarna 545 RX                                                                                            Producent: Husqvarna/Oregon</t>
  </si>
  <si>
    <t>Osłona do głowicy żyłkowej wykaszarki spalinowej Husqvarna 545 RX                                                                                          Producent: Husqvarna/Oregon</t>
  </si>
  <si>
    <t>Żyłka tnąca Oregon TerraMax - 2,7mm x 280m                                                                              Producent: dowolny</t>
  </si>
  <si>
    <t>Żyłka tnąca do kosy TECHNI 280 - 2,7mm x 280m                                                                                        Producent: dowolny</t>
  </si>
  <si>
    <t xml:space="preserve">Żyłka do wykaszararki Husqvarna 545 RX 3.00 mm. 1x240 m                                                                Producent: dowolny                                                                                         </t>
  </si>
  <si>
    <t>Uchwyt pilnika do pilarek.                                                                                                        Producent: Husqvarna/Oregon</t>
  </si>
  <si>
    <t>Smarownica do prowadnic.                                                                                                      Producent: Husqvarna/Oregon</t>
  </si>
  <si>
    <t>Tarcza okrągła do wycinarki Husqvarna 545FXT. Typ: Scarlett 24T/"fi 225 mm.  średnica otworu montażowego 1"                                                                                    Producent: Husqvarna/Oregon</t>
  </si>
  <si>
    <t>Tarcza trójzębna do wycinarki Husqvarna 545 XR.                                                                                  Producent: Husqvarna/Oregon</t>
  </si>
  <si>
    <t>Tarcza tnąca 22T  ø200mm/8"  1" 1,6mm/0,063"       Producent: Husqvarna/Oregon</t>
  </si>
  <si>
    <t>Skrobak do czyszczenia rowka prowadnicy                                                                         Producent: Husqvarna/Oregon</t>
  </si>
  <si>
    <t>Świeca zapłonowa do pilarki spalinowej. Husqvarna 372 XP                                                                   Producent: dowolny</t>
  </si>
  <si>
    <t>Świeca zapłonowa do pilarki spalinowej Husqvarna 545,550,353                                                                             Producent: dowolny</t>
  </si>
  <si>
    <t>Złaczki do łańcucha ,,3/8"                                                                                                          Producent: Husqvarna/Oregon</t>
  </si>
  <si>
    <t>Złaczki do łańcucha 325"                                                                                                           Producent: Husqvarna/Oregon</t>
  </si>
  <si>
    <t>kpl.</t>
  </si>
  <si>
    <t>Prowadnica do pilarki HUSQVARNA typu: AdvanceCut 158PXBK095. Romiar:   15”/1,5/0,325/64                                            Producent: Husqvarna/Oregon</t>
  </si>
  <si>
    <t>Rozrusznik kompletny (szarpak) do pilarki Husqvarna 550                                                                          Producent: Husqvarna/Oregon</t>
  </si>
  <si>
    <t>Rozrusznik kompletny (szarpak) do pilarki Husqvarna 560                                                                    Producent: Husqvarna/Oregon</t>
  </si>
  <si>
    <t>Prowadnica do pilarki STHIL 261 - 16"  / 325"/1,3 mm                                                                  Producent: STHIL/Oregon</t>
  </si>
  <si>
    <t>Prowadnica do pilarki STHIL 362 - 35 cm                      Producent: STHIL/Oregon</t>
  </si>
  <si>
    <t>Łańcuch tnący do pilarki Stihl 261. Rozmiar 325"/1,3 mm/67 zebów na prow.16"                                                                     Producent: STHIL/Husqvarna/Oregon</t>
  </si>
  <si>
    <t>Łańcuch do pilarki STHIL 362 - 50 ogniw  3/8 1,3mm  Producent: STHIL/Husqvarna/Oregon</t>
  </si>
  <si>
    <t xml:space="preserve">  </t>
  </si>
  <si>
    <t>Amortyzator - komplet do pilarki Husqvarna 550                           Producent: Husqvarna/Oregon</t>
  </si>
  <si>
    <t>Amortyzator - komplet do pilarki Husqvarna 560                           Producent: Husqvarna/Oregon</t>
  </si>
  <si>
    <t>Amortyzator - komplet do pilarki Husqvarna 562                       Producent: Husqvarna/Oregon</t>
  </si>
  <si>
    <t>Taśma miernicza leśna  20 mb                                                  Producent:  Husqvarna/Oregon/Spencer</t>
  </si>
  <si>
    <t xml:space="preserve">na wykonanie i dostawę tablic PCV, DIBOND, znaków informacyjnych i ostrzegawczych oraz naklejek informacyjnych z  folii samoprzylepnej dla potrzeb Urzędu Morskiego w Gdyni
 </t>
  </si>
  <si>
    <t xml:space="preserve">                 FORMULARZ CENOWY</t>
  </si>
  <si>
    <t xml:space="preserve">                     (przedmiot zamówienia)</t>
  </si>
  <si>
    <t xml:space="preserve">                     (zamówienie o wartości do 170 000 zł)</t>
  </si>
  <si>
    <t xml:space="preserve">                      Znak sprawy:  TZ2.374.42.4.2026.IS    </t>
  </si>
  <si>
    <t xml:space="preserve">      na dostawa części zamiennych i materiałów eksploatacyjnych do maszyn i urządzeń przemysłu leśnego dla potrzeb urzędu Morskiego w Gdyni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</si>
</sst>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8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7" fillId="0" borderId="6" xfId="0" applyFont="1" applyBorder="1" applyAlignment="1" applyProtection="1">
      <alignment horizontal="center" wrapText="1"/>
      <protection locked="0"/>
    </xf>
    <xf numFmtId="164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quotePrefix="1" applyFont="1" applyBorder="1" applyAlignment="1" applyProtection="1">
      <alignment horizontal="center" wrapText="1"/>
      <protection locked="0"/>
    </xf>
    <xf numFmtId="0" fontId="7" fillId="0" borderId="5" xfId="0" quotePrefix="1" applyFont="1" applyBorder="1" applyAlignment="1" applyProtection="1">
      <alignment horizont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164" fontId="12" fillId="2" borderId="8" xfId="0" applyNumberFormat="1" applyFont="1" applyFill="1" applyBorder="1" applyAlignment="1" applyProtection="1">
      <alignment horizontal="right" vertical="center" wrapText="1"/>
      <protection locked="0"/>
    </xf>
    <xf numFmtId="164" fontId="13" fillId="4" borderId="8" xfId="0" applyNumberFormat="1" applyFont="1" applyFill="1" applyBorder="1" applyAlignment="1" applyProtection="1">
      <alignment horizontal="right" vertical="center" wrapText="1"/>
      <protection locked="0"/>
    </xf>
    <xf numFmtId="164" fontId="13" fillId="5" borderId="9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right" vertical="center"/>
      <protection locked="0"/>
    </xf>
    <xf numFmtId="164" fontId="13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4" fontId="17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164" fontId="0" fillId="0" borderId="0" xfId="0" applyNumberForma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10" fillId="0" borderId="7" xfId="0" applyFont="1" applyBorder="1" applyProtection="1"/>
    <xf numFmtId="0" fontId="11" fillId="0" borderId="8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</cellXfs>
  <cellStyles count="1">
    <cellStyle name="Normalny" xfId="0" builtinId="0"/>
  </cellStyles>
  <dxfs count="10">
    <dxf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00000000-0011-0000-FFFF-FFFF00000000}"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ykaz_asortymentowy3" displayName="Wykaz_asortymentowy3" ref="E11:I60" totalsRowShown="0" headerRowDxfId="1" dataDxfId="0" headerRowBorderDxfId="8" tableBorderDxfId="7">
  <tableColumns count="5">
    <tableColumn id="3" xr3:uid="{00000000-0010-0000-0000-000003000000}" name="Producent oferowany" dataDxfId="6"/>
    <tableColumn id="5" xr3:uid="{00000000-0010-0000-0000-000005000000}" name="Ilość (szt)" dataDxfId="5"/>
    <tableColumn id="11" xr3:uid="{00000000-0010-0000-0000-00000B000000}" name="Cena netto/szt  (zł) " dataDxfId="4"/>
    <tableColumn id="12" xr3:uid="{00000000-0010-0000-0000-00000C000000}" name="Wartość netto ogółem (zł) " dataDxfId="3"/>
    <tableColumn id="13" xr3:uid="{00000000-0010-0000-0000-00000D000000}" name="Wartość brutto ogółem (zł) " dataDxfId="2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topLeftCell="A5" workbookViewId="0">
      <selection activeCell="H12" sqref="H12"/>
    </sheetView>
  </sheetViews>
  <sheetFormatPr defaultColWidth="8.88671875" defaultRowHeight="14.4" x14ac:dyDescent="0.3"/>
  <cols>
    <col min="1" max="1" width="8.88671875" style="6"/>
    <col min="2" max="2" width="8.44140625" style="6" customWidth="1"/>
    <col min="3" max="3" width="50.5546875" style="6" customWidth="1"/>
    <col min="4" max="4" width="8.88671875" style="6"/>
    <col min="5" max="5" width="15.88671875" style="6" customWidth="1"/>
    <col min="6" max="6" width="12.33203125" style="6" customWidth="1"/>
    <col min="7" max="7" width="13.88671875" style="6" customWidth="1"/>
    <col min="8" max="8" width="16.44140625" style="6" customWidth="1"/>
    <col min="9" max="9" width="15.6640625" style="6" customWidth="1"/>
    <col min="10" max="16384" width="8.88671875" style="6"/>
  </cols>
  <sheetData>
    <row r="1" spans="1:12" ht="24.75" customHeight="1" x14ac:dyDescent="0.35">
      <c r="A1" s="52" t="s">
        <v>67</v>
      </c>
      <c r="B1" s="52"/>
      <c r="C1" s="52"/>
      <c r="D1" s="4"/>
      <c r="E1" s="5"/>
      <c r="F1" s="5"/>
      <c r="I1" s="43" t="s">
        <v>9</v>
      </c>
      <c r="J1" s="7"/>
      <c r="K1" s="7"/>
      <c r="L1" s="7"/>
    </row>
    <row r="2" spans="1:12" ht="21.75" customHeight="1" x14ac:dyDescent="0.3">
      <c r="A2" s="50" t="s">
        <v>69</v>
      </c>
      <c r="B2" s="50"/>
      <c r="C2" s="50"/>
      <c r="E2" s="7"/>
      <c r="F2" s="7"/>
      <c r="G2" s="7"/>
      <c r="I2" s="9"/>
      <c r="J2" s="9"/>
      <c r="K2" s="9"/>
      <c r="L2" s="7"/>
    </row>
    <row r="3" spans="1:12" ht="31.5" customHeight="1" x14ac:dyDescent="0.3">
      <c r="A3" s="46" t="s">
        <v>70</v>
      </c>
      <c r="B3" s="46"/>
      <c r="C3" s="46"/>
      <c r="E3" s="51"/>
      <c r="F3" s="7"/>
      <c r="G3" s="7"/>
      <c r="I3" s="9"/>
      <c r="J3" s="9"/>
      <c r="K3" s="9"/>
      <c r="L3" s="7"/>
    </row>
    <row r="4" spans="1:12" ht="18" customHeight="1" x14ac:dyDescent="0.3">
      <c r="A4" s="46"/>
      <c r="B4" s="46"/>
      <c r="C4" s="46"/>
      <c r="E4" s="51"/>
      <c r="F4" s="7"/>
      <c r="G4" s="7"/>
      <c r="I4" s="9"/>
      <c r="J4" s="9"/>
      <c r="K4" s="9"/>
      <c r="L4" s="7"/>
    </row>
    <row r="5" spans="1:12" ht="27.75" customHeight="1" x14ac:dyDescent="0.3">
      <c r="A5" s="57" t="s">
        <v>71</v>
      </c>
      <c r="B5" s="57"/>
      <c r="C5" s="57"/>
      <c r="D5" s="57"/>
      <c r="E5" s="57"/>
      <c r="F5" s="57"/>
      <c r="G5" s="57"/>
      <c r="H5" s="57"/>
      <c r="I5" s="44"/>
      <c r="J5" s="9"/>
      <c r="K5" s="9"/>
      <c r="L5" s="7"/>
    </row>
    <row r="6" spans="1:12" ht="15.75" customHeight="1" x14ac:dyDescent="0.3">
      <c r="A6" s="8" t="s">
        <v>68</v>
      </c>
      <c r="B6" s="10"/>
      <c r="C6" s="11"/>
      <c r="D6" s="11"/>
      <c r="E6" s="12"/>
      <c r="F6" s="12"/>
      <c r="G6" s="7"/>
      <c r="I6" s="7"/>
      <c r="J6" s="40"/>
      <c r="K6" s="40"/>
    </row>
    <row r="7" spans="1:12" ht="15.75" customHeight="1" x14ac:dyDescent="0.3">
      <c r="A7" s="58" t="s">
        <v>9</v>
      </c>
      <c r="B7" s="58"/>
      <c r="E7" s="5"/>
      <c r="F7" s="5"/>
      <c r="I7" s="45"/>
      <c r="J7" s="40"/>
      <c r="K7" s="40"/>
    </row>
    <row r="8" spans="1:12" ht="15" customHeight="1" x14ac:dyDescent="0.3">
      <c r="B8" s="35" t="s">
        <v>9</v>
      </c>
      <c r="C8" s="49" t="s">
        <v>9</v>
      </c>
      <c r="D8" s="38"/>
      <c r="E8" s="13"/>
      <c r="F8" s="42"/>
      <c r="G8" s="37"/>
      <c r="H8" s="37"/>
      <c r="I8" s="37"/>
      <c r="J8" s="7"/>
    </row>
    <row r="9" spans="1:12" ht="15" hidden="1" customHeight="1" x14ac:dyDescent="0.3">
      <c r="A9" s="46"/>
      <c r="B9" s="55" t="s">
        <v>66</v>
      </c>
      <c r="C9" s="56"/>
      <c r="D9" s="56"/>
      <c r="E9" s="56"/>
      <c r="F9" s="38" t="s">
        <v>9</v>
      </c>
      <c r="G9" s="38" t="s">
        <v>9</v>
      </c>
      <c r="H9" s="38" t="s">
        <v>9</v>
      </c>
      <c r="I9" s="38" t="s">
        <v>9</v>
      </c>
      <c r="J9" s="7"/>
      <c r="K9" s="7"/>
      <c r="L9" s="7"/>
    </row>
    <row r="10" spans="1:12" ht="15.75" customHeight="1" thickBot="1" x14ac:dyDescent="0.35">
      <c r="B10" s="11"/>
      <c r="C10" s="36" t="s">
        <v>9</v>
      </c>
      <c r="D10" s="41"/>
      <c r="E10" s="47" t="s">
        <v>9</v>
      </c>
      <c r="F10" s="42" t="s">
        <v>9</v>
      </c>
      <c r="G10" s="48" t="s">
        <v>9</v>
      </c>
      <c r="H10" s="39"/>
      <c r="I10" s="39"/>
      <c r="J10" s="7"/>
      <c r="K10" s="7"/>
      <c r="L10" s="7"/>
    </row>
    <row r="11" spans="1:12" ht="84" customHeight="1" x14ac:dyDescent="0.3">
      <c r="B11" s="59" t="s">
        <v>17</v>
      </c>
      <c r="C11" s="60" t="s">
        <v>0</v>
      </c>
      <c r="D11" s="60" t="s">
        <v>1</v>
      </c>
      <c r="E11" s="14" t="s">
        <v>2</v>
      </c>
      <c r="F11" s="14" t="s">
        <v>3</v>
      </c>
      <c r="G11" s="15" t="s">
        <v>4</v>
      </c>
      <c r="H11" s="15" t="s">
        <v>5</v>
      </c>
      <c r="I11" s="29" t="s">
        <v>16</v>
      </c>
    </row>
    <row r="12" spans="1:12" ht="15" thickBot="1" x14ac:dyDescent="0.35">
      <c r="B12" s="61">
        <v>1</v>
      </c>
      <c r="C12" s="62">
        <v>2</v>
      </c>
      <c r="D12" s="63">
        <v>3</v>
      </c>
      <c r="E12" s="1">
        <v>4</v>
      </c>
      <c r="F12" s="1">
        <v>5</v>
      </c>
      <c r="G12" s="16">
        <v>4</v>
      </c>
      <c r="H12" s="16">
        <v>7</v>
      </c>
      <c r="I12" s="17">
        <v>8</v>
      </c>
    </row>
    <row r="13" spans="1:12" ht="60" customHeight="1" thickBot="1" x14ac:dyDescent="0.35">
      <c r="B13" s="64">
        <v>1</v>
      </c>
      <c r="C13" s="65" t="s">
        <v>18</v>
      </c>
      <c r="D13" s="66" t="s">
        <v>6</v>
      </c>
      <c r="E13" s="3" t="s">
        <v>9</v>
      </c>
      <c r="F13" s="72">
        <v>12</v>
      </c>
      <c r="G13" s="2">
        <v>0</v>
      </c>
      <c r="H13" s="18" t="str">
        <f>IF(G13&gt;0,ROUND(+G13,2)*F13,"")</f>
        <v/>
      </c>
      <c r="I13" s="30" t="str">
        <f>IF(G13&gt;0,ROUND(+H13,2)*1.23,"")</f>
        <v/>
      </c>
    </row>
    <row r="14" spans="1:12" ht="65.25" customHeight="1" thickBot="1" x14ac:dyDescent="0.35">
      <c r="B14" s="64">
        <v>2</v>
      </c>
      <c r="C14" s="65" t="s">
        <v>19</v>
      </c>
      <c r="D14" s="65" t="s">
        <v>6</v>
      </c>
      <c r="E14" s="3" t="s">
        <v>9</v>
      </c>
      <c r="F14" s="73">
        <v>10</v>
      </c>
      <c r="G14" s="2">
        <v>0</v>
      </c>
      <c r="H14" s="18" t="str">
        <f>IF(G14&gt;0,ROUND(+G14,2)*F14,"")</f>
        <v/>
      </c>
      <c r="I14" s="30" t="str">
        <f>IF(G14&gt;0,ROUND(+H14,2)*1.23,"")</f>
        <v/>
      </c>
    </row>
    <row r="15" spans="1:12" ht="60.6" customHeight="1" thickBot="1" x14ac:dyDescent="0.35">
      <c r="B15" s="64">
        <v>3</v>
      </c>
      <c r="C15" s="65" t="s">
        <v>20</v>
      </c>
      <c r="D15" s="66" t="s">
        <v>6</v>
      </c>
      <c r="E15" s="3" t="s">
        <v>9</v>
      </c>
      <c r="F15" s="73">
        <v>78</v>
      </c>
      <c r="G15" s="2">
        <v>0</v>
      </c>
      <c r="H15" s="18" t="str">
        <f t="shared" ref="H15:H59" si="0">IF(G15&gt;0,ROUND(+G15,2)*F15,"")</f>
        <v/>
      </c>
      <c r="I15" s="30" t="str">
        <f t="shared" ref="I15:I59" si="1">IF(G15&gt;0,ROUND(+H15,2)*1.23,"")</f>
        <v/>
      </c>
    </row>
    <row r="16" spans="1:12" ht="65.25" customHeight="1" thickBot="1" x14ac:dyDescent="0.35">
      <c r="B16" s="64">
        <v>4</v>
      </c>
      <c r="C16" s="65" t="s">
        <v>21</v>
      </c>
      <c r="D16" s="65" t="s">
        <v>6</v>
      </c>
      <c r="E16" s="3" t="s">
        <v>9</v>
      </c>
      <c r="F16" s="73">
        <v>110</v>
      </c>
      <c r="G16" s="2">
        <v>0</v>
      </c>
      <c r="H16" s="18" t="str">
        <f t="shared" si="0"/>
        <v/>
      </c>
      <c r="I16" s="30" t="str">
        <f t="shared" si="1"/>
        <v/>
      </c>
    </row>
    <row r="17" spans="2:13" ht="78.75" customHeight="1" thickBot="1" x14ac:dyDescent="0.35">
      <c r="B17" s="64">
        <v>5</v>
      </c>
      <c r="C17" s="65" t="s">
        <v>22</v>
      </c>
      <c r="D17" s="66" t="s">
        <v>6</v>
      </c>
      <c r="E17" s="3" t="s">
        <v>9</v>
      </c>
      <c r="F17" s="73">
        <v>44</v>
      </c>
      <c r="G17" s="2">
        <v>0</v>
      </c>
      <c r="H17" s="18" t="str">
        <f t="shared" si="0"/>
        <v/>
      </c>
      <c r="I17" s="30" t="str">
        <f t="shared" si="1"/>
        <v/>
      </c>
    </row>
    <row r="18" spans="2:13" ht="83.25" customHeight="1" thickBot="1" x14ac:dyDescent="0.35">
      <c r="B18" s="64">
        <v>6</v>
      </c>
      <c r="C18" s="67" t="s">
        <v>23</v>
      </c>
      <c r="D18" s="66" t="s">
        <v>6</v>
      </c>
      <c r="E18" s="3" t="s">
        <v>9</v>
      </c>
      <c r="F18" s="73">
        <v>2</v>
      </c>
      <c r="G18" s="2">
        <v>0</v>
      </c>
      <c r="H18" s="18" t="str">
        <f t="shared" si="0"/>
        <v/>
      </c>
      <c r="I18" s="30" t="str">
        <f t="shared" si="1"/>
        <v/>
      </c>
    </row>
    <row r="19" spans="2:13" ht="81.75" customHeight="1" thickBot="1" x14ac:dyDescent="0.35">
      <c r="B19" s="64">
        <v>7</v>
      </c>
      <c r="C19" s="65" t="s">
        <v>24</v>
      </c>
      <c r="D19" s="65" t="s">
        <v>6</v>
      </c>
      <c r="E19" s="3" t="s">
        <v>9</v>
      </c>
      <c r="F19" s="73">
        <v>24</v>
      </c>
      <c r="G19" s="2">
        <v>0</v>
      </c>
      <c r="H19" s="18" t="str">
        <f t="shared" si="0"/>
        <v/>
      </c>
      <c r="I19" s="30" t="str">
        <f t="shared" si="1"/>
        <v/>
      </c>
    </row>
    <row r="20" spans="2:13" ht="89.25" customHeight="1" thickBot="1" x14ac:dyDescent="0.35">
      <c r="B20" s="64">
        <v>8</v>
      </c>
      <c r="C20" s="65" t="s">
        <v>25</v>
      </c>
      <c r="D20" s="66" t="s">
        <v>6</v>
      </c>
      <c r="E20" s="3" t="s">
        <v>9</v>
      </c>
      <c r="F20" s="73">
        <v>43</v>
      </c>
      <c r="G20" s="2">
        <v>0</v>
      </c>
      <c r="H20" s="18" t="str">
        <f t="shared" si="0"/>
        <v/>
      </c>
      <c r="I20" s="30" t="str">
        <f t="shared" si="1"/>
        <v/>
      </c>
    </row>
    <row r="21" spans="2:13" ht="74.400000000000006" customHeight="1" thickBot="1" x14ac:dyDescent="0.35">
      <c r="B21" s="64">
        <v>9</v>
      </c>
      <c r="C21" s="65" t="s">
        <v>26</v>
      </c>
      <c r="D21" s="65" t="s">
        <v>6</v>
      </c>
      <c r="E21" s="3" t="s">
        <v>9</v>
      </c>
      <c r="F21" s="73">
        <v>37</v>
      </c>
      <c r="G21" s="2">
        <v>0</v>
      </c>
      <c r="H21" s="18" t="str">
        <f t="shared" si="0"/>
        <v/>
      </c>
      <c r="I21" s="30" t="str">
        <f t="shared" si="1"/>
        <v/>
      </c>
    </row>
    <row r="22" spans="2:13" ht="84.75" customHeight="1" thickBot="1" x14ac:dyDescent="0.35">
      <c r="B22" s="64">
        <v>10</v>
      </c>
      <c r="C22" s="68" t="s">
        <v>27</v>
      </c>
      <c r="D22" s="66" t="s">
        <v>6</v>
      </c>
      <c r="E22" s="3" t="s">
        <v>9</v>
      </c>
      <c r="F22" s="73">
        <v>3</v>
      </c>
      <c r="G22" s="2">
        <v>0</v>
      </c>
      <c r="H22" s="18" t="str">
        <f t="shared" si="0"/>
        <v/>
      </c>
      <c r="I22" s="30" t="str">
        <f t="shared" si="1"/>
        <v/>
      </c>
    </row>
    <row r="23" spans="2:13" ht="91.5" customHeight="1" thickBot="1" x14ac:dyDescent="0.35">
      <c r="B23" s="64">
        <v>11</v>
      </c>
      <c r="C23" s="68" t="s">
        <v>28</v>
      </c>
      <c r="D23" s="65" t="s">
        <v>6</v>
      </c>
      <c r="E23" s="3" t="s">
        <v>9</v>
      </c>
      <c r="F23" s="73">
        <v>4</v>
      </c>
      <c r="G23" s="2">
        <v>0</v>
      </c>
      <c r="H23" s="18" t="str">
        <f t="shared" si="0"/>
        <v/>
      </c>
      <c r="I23" s="30" t="str">
        <f t="shared" si="1"/>
        <v/>
      </c>
    </row>
    <row r="24" spans="2:13" ht="61.95" customHeight="1" thickBot="1" x14ac:dyDescent="0.35">
      <c r="B24" s="64">
        <v>12</v>
      </c>
      <c r="C24" s="69" t="s">
        <v>57</v>
      </c>
      <c r="D24" s="65" t="s">
        <v>6</v>
      </c>
      <c r="E24" s="3" t="s">
        <v>9</v>
      </c>
      <c r="F24" s="73">
        <v>6</v>
      </c>
      <c r="G24" s="2">
        <v>0</v>
      </c>
      <c r="H24" s="18" t="str">
        <f t="shared" si="0"/>
        <v/>
      </c>
      <c r="I24" s="30" t="str">
        <f t="shared" si="1"/>
        <v/>
      </c>
    </row>
    <row r="25" spans="2:13" ht="64.2" customHeight="1" thickBot="1" x14ac:dyDescent="0.35">
      <c r="B25" s="64">
        <v>13</v>
      </c>
      <c r="C25" s="69" t="s">
        <v>58</v>
      </c>
      <c r="D25" s="66" t="s">
        <v>6</v>
      </c>
      <c r="E25" s="3" t="s">
        <v>9</v>
      </c>
      <c r="F25" s="73">
        <v>4</v>
      </c>
      <c r="G25" s="2">
        <v>0</v>
      </c>
      <c r="H25" s="18" t="str">
        <f t="shared" si="0"/>
        <v/>
      </c>
      <c r="I25" s="30" t="str">
        <f t="shared" si="1"/>
        <v/>
      </c>
      <c r="M25" s="6" t="s">
        <v>61</v>
      </c>
    </row>
    <row r="26" spans="2:13" ht="69.75" customHeight="1" thickBot="1" x14ac:dyDescent="0.35">
      <c r="B26" s="64">
        <v>14</v>
      </c>
      <c r="C26" s="69" t="s">
        <v>59</v>
      </c>
      <c r="D26" s="65" t="s">
        <v>6</v>
      </c>
      <c r="E26" s="3" t="s">
        <v>9</v>
      </c>
      <c r="F26" s="73">
        <v>11</v>
      </c>
      <c r="G26" s="2">
        <v>0</v>
      </c>
      <c r="H26" s="18" t="str">
        <f t="shared" si="0"/>
        <v/>
      </c>
      <c r="I26" s="30" t="str">
        <f t="shared" si="1"/>
        <v/>
      </c>
    </row>
    <row r="27" spans="2:13" ht="65.400000000000006" customHeight="1" thickBot="1" x14ac:dyDescent="0.35">
      <c r="B27" s="64">
        <v>15</v>
      </c>
      <c r="C27" s="69" t="s">
        <v>60</v>
      </c>
      <c r="D27" s="66" t="s">
        <v>6</v>
      </c>
      <c r="E27" s="3" t="s">
        <v>9</v>
      </c>
      <c r="F27" s="73">
        <v>8</v>
      </c>
      <c r="G27" s="2">
        <v>0</v>
      </c>
      <c r="H27" s="18" t="str">
        <f t="shared" si="0"/>
        <v/>
      </c>
      <c r="I27" s="30" t="str">
        <f t="shared" si="1"/>
        <v/>
      </c>
    </row>
    <row r="28" spans="2:13" ht="67.95" customHeight="1" thickBot="1" x14ac:dyDescent="0.35">
      <c r="B28" s="64">
        <v>16</v>
      </c>
      <c r="C28" s="69" t="s">
        <v>29</v>
      </c>
      <c r="D28" s="65" t="s">
        <v>6</v>
      </c>
      <c r="E28" s="3" t="s">
        <v>9</v>
      </c>
      <c r="F28" s="73">
        <v>4</v>
      </c>
      <c r="G28" s="2">
        <v>0</v>
      </c>
      <c r="H28" s="18" t="str">
        <f t="shared" si="0"/>
        <v/>
      </c>
      <c r="I28" s="30" t="str">
        <f t="shared" si="1"/>
        <v/>
      </c>
    </row>
    <row r="29" spans="2:13" ht="93" customHeight="1" thickBot="1" x14ac:dyDescent="0.35">
      <c r="B29" s="64">
        <v>17</v>
      </c>
      <c r="C29" s="65" t="s">
        <v>30</v>
      </c>
      <c r="D29" s="65" t="s">
        <v>6</v>
      </c>
      <c r="E29" s="3" t="s">
        <v>9</v>
      </c>
      <c r="F29" s="73">
        <v>10</v>
      </c>
      <c r="G29" s="2">
        <v>0</v>
      </c>
      <c r="H29" s="18" t="str">
        <f t="shared" si="0"/>
        <v/>
      </c>
      <c r="I29" s="30" t="str">
        <f t="shared" si="1"/>
        <v/>
      </c>
    </row>
    <row r="30" spans="2:13" ht="79.5" customHeight="1" thickBot="1" x14ac:dyDescent="0.35">
      <c r="B30" s="64">
        <v>18</v>
      </c>
      <c r="C30" s="67" t="s">
        <v>54</v>
      </c>
      <c r="D30" s="66" t="s">
        <v>6</v>
      </c>
      <c r="E30" s="3" t="s">
        <v>9</v>
      </c>
      <c r="F30" s="73">
        <v>4</v>
      </c>
      <c r="G30" s="2">
        <v>0</v>
      </c>
      <c r="H30" s="18" t="str">
        <f t="shared" si="0"/>
        <v/>
      </c>
      <c r="I30" s="30" t="str">
        <f t="shared" si="1"/>
        <v/>
      </c>
    </row>
    <row r="31" spans="2:13" ht="69.599999999999994" customHeight="1" thickBot="1" x14ac:dyDescent="0.35">
      <c r="B31" s="64">
        <v>19</v>
      </c>
      <c r="C31" s="65" t="s">
        <v>31</v>
      </c>
      <c r="D31" s="65" t="s">
        <v>6</v>
      </c>
      <c r="E31" s="3" t="s">
        <v>9</v>
      </c>
      <c r="F31" s="73">
        <v>14</v>
      </c>
      <c r="G31" s="2">
        <v>0</v>
      </c>
      <c r="H31" s="18" t="str">
        <f t="shared" si="0"/>
        <v/>
      </c>
      <c r="I31" s="30" t="str">
        <f t="shared" si="1"/>
        <v/>
      </c>
    </row>
    <row r="32" spans="2:13" ht="89.25" customHeight="1" thickBot="1" x14ac:dyDescent="0.35">
      <c r="B32" s="64">
        <v>20</v>
      </c>
      <c r="C32" s="68" t="s">
        <v>32</v>
      </c>
      <c r="D32" s="66" t="s">
        <v>6</v>
      </c>
      <c r="E32" s="3" t="s">
        <v>9</v>
      </c>
      <c r="F32" s="73">
        <v>1</v>
      </c>
      <c r="G32" s="2">
        <v>0</v>
      </c>
      <c r="H32" s="18" t="str">
        <f t="shared" si="0"/>
        <v/>
      </c>
      <c r="I32" s="30" t="str">
        <f t="shared" si="1"/>
        <v/>
      </c>
    </row>
    <row r="33" spans="2:9" ht="72" customHeight="1" thickBot="1" x14ac:dyDescent="0.35">
      <c r="B33" s="64">
        <v>21</v>
      </c>
      <c r="C33" s="65" t="s">
        <v>33</v>
      </c>
      <c r="D33" s="66" t="s">
        <v>6</v>
      </c>
      <c r="E33" s="3" t="s">
        <v>9</v>
      </c>
      <c r="F33" s="73">
        <v>4</v>
      </c>
      <c r="G33" s="2">
        <v>0</v>
      </c>
      <c r="H33" s="18" t="str">
        <f t="shared" si="0"/>
        <v/>
      </c>
      <c r="I33" s="30" t="str">
        <f t="shared" si="1"/>
        <v/>
      </c>
    </row>
    <row r="34" spans="2:9" ht="81.75" customHeight="1" thickBot="1" x14ac:dyDescent="0.35">
      <c r="B34" s="64">
        <v>22</v>
      </c>
      <c r="C34" s="65" t="s">
        <v>34</v>
      </c>
      <c r="D34" s="66" t="s">
        <v>6</v>
      </c>
      <c r="E34" s="3" t="s">
        <v>9</v>
      </c>
      <c r="F34" s="73">
        <v>20</v>
      </c>
      <c r="G34" s="2">
        <v>0</v>
      </c>
      <c r="H34" s="18" t="str">
        <f t="shared" si="0"/>
        <v/>
      </c>
      <c r="I34" s="30" t="str">
        <f t="shared" si="1"/>
        <v/>
      </c>
    </row>
    <row r="35" spans="2:9" ht="86.4" customHeight="1" thickBot="1" x14ac:dyDescent="0.35">
      <c r="B35" s="64">
        <v>23</v>
      </c>
      <c r="C35" s="65" t="s">
        <v>35</v>
      </c>
      <c r="D35" s="66" t="s">
        <v>6</v>
      </c>
      <c r="E35" s="3" t="s">
        <v>9</v>
      </c>
      <c r="F35" s="73">
        <v>2</v>
      </c>
      <c r="G35" s="2">
        <v>0</v>
      </c>
      <c r="H35" s="18" t="str">
        <f t="shared" si="0"/>
        <v/>
      </c>
      <c r="I35" s="30" t="str">
        <f t="shared" si="1"/>
        <v/>
      </c>
    </row>
    <row r="36" spans="2:9" ht="75" customHeight="1" thickBot="1" x14ac:dyDescent="0.35">
      <c r="B36" s="64">
        <v>24</v>
      </c>
      <c r="C36" s="69" t="s">
        <v>36</v>
      </c>
      <c r="D36" s="65" t="s">
        <v>6</v>
      </c>
      <c r="E36" s="3" t="s">
        <v>9</v>
      </c>
      <c r="F36" s="73">
        <v>10</v>
      </c>
      <c r="G36" s="2">
        <v>0</v>
      </c>
      <c r="H36" s="18" t="str">
        <f t="shared" si="0"/>
        <v/>
      </c>
      <c r="I36" s="30" t="str">
        <f t="shared" si="1"/>
        <v/>
      </c>
    </row>
    <row r="37" spans="2:9" ht="70.5" customHeight="1" thickBot="1" x14ac:dyDescent="0.35">
      <c r="B37" s="64">
        <v>25</v>
      </c>
      <c r="C37" s="69" t="s">
        <v>55</v>
      </c>
      <c r="D37" s="66" t="s">
        <v>6</v>
      </c>
      <c r="E37" s="3" t="s">
        <v>9</v>
      </c>
      <c r="F37" s="73">
        <v>2</v>
      </c>
      <c r="G37" s="2">
        <v>0</v>
      </c>
      <c r="H37" s="18" t="str">
        <f t="shared" si="0"/>
        <v/>
      </c>
      <c r="I37" s="30" t="str">
        <f t="shared" si="1"/>
        <v/>
      </c>
    </row>
    <row r="38" spans="2:9" ht="74.25" customHeight="1" thickBot="1" x14ac:dyDescent="0.35">
      <c r="B38" s="64">
        <v>26</v>
      </c>
      <c r="C38" s="69" t="s">
        <v>56</v>
      </c>
      <c r="D38" s="65" t="s">
        <v>6</v>
      </c>
      <c r="E38" s="3" t="s">
        <v>9</v>
      </c>
      <c r="F38" s="73">
        <v>2</v>
      </c>
      <c r="G38" s="2">
        <v>0</v>
      </c>
      <c r="H38" s="18" t="str">
        <f t="shared" si="0"/>
        <v/>
      </c>
      <c r="I38" s="30" t="str">
        <f t="shared" si="1"/>
        <v/>
      </c>
    </row>
    <row r="39" spans="2:9" ht="69" customHeight="1" thickBot="1" x14ac:dyDescent="0.35">
      <c r="B39" s="64">
        <v>27</v>
      </c>
      <c r="C39" s="69" t="s">
        <v>62</v>
      </c>
      <c r="D39" s="66" t="s">
        <v>6</v>
      </c>
      <c r="E39" s="3" t="s">
        <v>9</v>
      </c>
      <c r="F39" s="73">
        <v>4</v>
      </c>
      <c r="G39" s="2">
        <v>0</v>
      </c>
      <c r="H39" s="18" t="str">
        <f t="shared" si="0"/>
        <v/>
      </c>
      <c r="I39" s="30" t="str">
        <f t="shared" si="1"/>
        <v/>
      </c>
    </row>
    <row r="40" spans="2:9" ht="63" customHeight="1" thickBot="1" x14ac:dyDescent="0.35">
      <c r="B40" s="64">
        <v>28</v>
      </c>
      <c r="C40" s="69" t="s">
        <v>63</v>
      </c>
      <c r="D40" s="65" t="s">
        <v>6</v>
      </c>
      <c r="E40" s="3" t="s">
        <v>9</v>
      </c>
      <c r="F40" s="73">
        <v>4</v>
      </c>
      <c r="G40" s="2">
        <v>0</v>
      </c>
      <c r="H40" s="18" t="str">
        <f t="shared" si="0"/>
        <v/>
      </c>
      <c r="I40" s="30" t="str">
        <f t="shared" si="1"/>
        <v/>
      </c>
    </row>
    <row r="41" spans="2:9" ht="66" customHeight="1" thickBot="1" x14ac:dyDescent="0.35">
      <c r="B41" s="64">
        <v>29</v>
      </c>
      <c r="C41" s="69" t="s">
        <v>64</v>
      </c>
      <c r="D41" s="66" t="s">
        <v>6</v>
      </c>
      <c r="E41" s="3" t="s">
        <v>9</v>
      </c>
      <c r="F41" s="73">
        <v>2</v>
      </c>
      <c r="G41" s="2">
        <v>0</v>
      </c>
      <c r="H41" s="18" t="str">
        <f t="shared" si="0"/>
        <v/>
      </c>
      <c r="I41" s="30" t="str">
        <f t="shared" si="1"/>
        <v/>
      </c>
    </row>
    <row r="42" spans="2:9" ht="66" customHeight="1" thickBot="1" x14ac:dyDescent="0.35">
      <c r="B42" s="64">
        <v>30</v>
      </c>
      <c r="C42" s="69" t="s">
        <v>37</v>
      </c>
      <c r="D42" s="65" t="s">
        <v>6</v>
      </c>
      <c r="E42" s="3" t="s">
        <v>9</v>
      </c>
      <c r="F42" s="73">
        <v>2</v>
      </c>
      <c r="G42" s="2">
        <v>0</v>
      </c>
      <c r="H42" s="18" t="str">
        <f t="shared" si="0"/>
        <v/>
      </c>
      <c r="I42" s="30" t="str">
        <f t="shared" si="1"/>
        <v/>
      </c>
    </row>
    <row r="43" spans="2:9" ht="63.75" customHeight="1" thickBot="1" x14ac:dyDescent="0.35">
      <c r="B43" s="64">
        <v>31</v>
      </c>
      <c r="C43" s="69" t="s">
        <v>65</v>
      </c>
      <c r="D43" s="66" t="s">
        <v>6</v>
      </c>
      <c r="E43" s="3" t="s">
        <v>9</v>
      </c>
      <c r="F43" s="73">
        <v>2</v>
      </c>
      <c r="G43" s="2">
        <v>0</v>
      </c>
      <c r="H43" s="18" t="str">
        <f t="shared" si="0"/>
        <v/>
      </c>
      <c r="I43" s="30" t="str">
        <f t="shared" si="1"/>
        <v/>
      </c>
    </row>
    <row r="44" spans="2:9" ht="65.400000000000006" customHeight="1" thickBot="1" x14ac:dyDescent="0.35">
      <c r="B44" s="64">
        <v>32</v>
      </c>
      <c r="C44" s="65" t="s">
        <v>38</v>
      </c>
      <c r="D44" s="66" t="s">
        <v>6</v>
      </c>
      <c r="E44" s="3" t="s">
        <v>9</v>
      </c>
      <c r="F44" s="73">
        <v>3</v>
      </c>
      <c r="G44" s="2">
        <v>0</v>
      </c>
      <c r="H44" s="18" t="str">
        <f t="shared" si="0"/>
        <v/>
      </c>
      <c r="I44" s="30" t="str">
        <f t="shared" si="1"/>
        <v/>
      </c>
    </row>
    <row r="45" spans="2:9" ht="66.599999999999994" customHeight="1" thickBot="1" x14ac:dyDescent="0.35">
      <c r="B45" s="64">
        <v>33</v>
      </c>
      <c r="C45" s="65" t="s">
        <v>38</v>
      </c>
      <c r="D45" s="65" t="s">
        <v>6</v>
      </c>
      <c r="E45" s="3" t="s">
        <v>9</v>
      </c>
      <c r="F45" s="73">
        <v>2</v>
      </c>
      <c r="G45" s="2">
        <v>0</v>
      </c>
      <c r="H45" s="18" t="str">
        <f t="shared" si="0"/>
        <v/>
      </c>
      <c r="I45" s="30" t="str">
        <f t="shared" si="1"/>
        <v/>
      </c>
    </row>
    <row r="46" spans="2:9" ht="81.75" customHeight="1" thickBot="1" x14ac:dyDescent="0.35">
      <c r="B46" s="64">
        <v>34</v>
      </c>
      <c r="C46" s="65" t="s">
        <v>39</v>
      </c>
      <c r="D46" s="66" t="s">
        <v>6</v>
      </c>
      <c r="E46" s="3" t="s">
        <v>9</v>
      </c>
      <c r="F46" s="73">
        <v>3</v>
      </c>
      <c r="G46" s="2">
        <v>0</v>
      </c>
      <c r="H46" s="18" t="str">
        <f t="shared" si="0"/>
        <v/>
      </c>
      <c r="I46" s="30" t="str">
        <f t="shared" si="1"/>
        <v/>
      </c>
    </row>
    <row r="47" spans="2:9" ht="66.599999999999994" customHeight="1" thickBot="1" x14ac:dyDescent="0.35">
      <c r="B47" s="64">
        <v>35</v>
      </c>
      <c r="C47" s="65" t="s">
        <v>40</v>
      </c>
      <c r="D47" s="65" t="s">
        <v>6</v>
      </c>
      <c r="E47" s="3" t="s">
        <v>9</v>
      </c>
      <c r="F47" s="73">
        <v>5</v>
      </c>
      <c r="G47" s="2">
        <v>0</v>
      </c>
      <c r="H47" s="18" t="str">
        <f t="shared" si="0"/>
        <v/>
      </c>
      <c r="I47" s="30" t="str">
        <f t="shared" si="1"/>
        <v/>
      </c>
    </row>
    <row r="48" spans="2:9" ht="66.599999999999994" customHeight="1" thickBot="1" x14ac:dyDescent="0.35">
      <c r="B48" s="64">
        <v>36</v>
      </c>
      <c r="C48" s="65" t="s">
        <v>41</v>
      </c>
      <c r="D48" s="66" t="s">
        <v>6</v>
      </c>
      <c r="E48" s="3" t="s">
        <v>9</v>
      </c>
      <c r="F48" s="73">
        <v>1</v>
      </c>
      <c r="G48" s="2">
        <v>0</v>
      </c>
      <c r="H48" s="18" t="str">
        <f t="shared" si="0"/>
        <v/>
      </c>
      <c r="I48" s="30" t="str">
        <f t="shared" si="1"/>
        <v/>
      </c>
    </row>
    <row r="49" spans="2:15" ht="66.599999999999994" customHeight="1" thickBot="1" x14ac:dyDescent="0.35">
      <c r="B49" s="64">
        <v>37</v>
      </c>
      <c r="C49" s="65" t="s">
        <v>42</v>
      </c>
      <c r="D49" s="65" t="s">
        <v>6</v>
      </c>
      <c r="E49" s="3" t="s">
        <v>9</v>
      </c>
      <c r="F49" s="73">
        <v>8</v>
      </c>
      <c r="G49" s="2">
        <v>0</v>
      </c>
      <c r="H49" s="18" t="str">
        <f t="shared" si="0"/>
        <v/>
      </c>
      <c r="I49" s="30" t="str">
        <f t="shared" si="1"/>
        <v/>
      </c>
    </row>
    <row r="50" spans="2:15" ht="66.599999999999994" customHeight="1" thickBot="1" x14ac:dyDescent="0.35">
      <c r="B50" s="64">
        <v>38</v>
      </c>
      <c r="C50" s="65" t="s">
        <v>43</v>
      </c>
      <c r="D50" s="66" t="s">
        <v>6</v>
      </c>
      <c r="E50" s="3" t="s">
        <v>9</v>
      </c>
      <c r="F50" s="73">
        <v>10</v>
      </c>
      <c r="G50" s="2">
        <v>0</v>
      </c>
      <c r="H50" s="18" t="str">
        <f t="shared" si="0"/>
        <v/>
      </c>
      <c r="I50" s="30" t="str">
        <f t="shared" si="1"/>
        <v/>
      </c>
    </row>
    <row r="51" spans="2:15" ht="67.5" customHeight="1" thickBot="1" x14ac:dyDescent="0.35">
      <c r="B51" s="64">
        <v>39</v>
      </c>
      <c r="C51" s="65" t="s">
        <v>44</v>
      </c>
      <c r="D51" s="65" t="s">
        <v>6</v>
      </c>
      <c r="E51" s="3" t="s">
        <v>9</v>
      </c>
      <c r="F51" s="73">
        <v>4</v>
      </c>
      <c r="G51" s="2">
        <v>0</v>
      </c>
      <c r="H51" s="18" t="str">
        <f t="shared" si="0"/>
        <v/>
      </c>
      <c r="I51" s="30" t="str">
        <f t="shared" si="1"/>
        <v/>
      </c>
    </row>
    <row r="52" spans="2:15" ht="87.75" customHeight="1" thickBot="1" x14ac:dyDescent="0.35">
      <c r="B52" s="64">
        <v>40</v>
      </c>
      <c r="C52" s="65" t="s">
        <v>45</v>
      </c>
      <c r="D52" s="66" t="s">
        <v>6</v>
      </c>
      <c r="E52" s="3" t="s">
        <v>9</v>
      </c>
      <c r="F52" s="73">
        <v>12</v>
      </c>
      <c r="G52" s="2">
        <v>0</v>
      </c>
      <c r="H52" s="18" t="str">
        <f t="shared" si="0"/>
        <v/>
      </c>
      <c r="I52" s="30" t="str">
        <f t="shared" si="1"/>
        <v/>
      </c>
    </row>
    <row r="53" spans="2:15" ht="78" customHeight="1" thickBot="1" x14ac:dyDescent="0.35">
      <c r="B53" s="64">
        <v>41</v>
      </c>
      <c r="C53" s="65" t="s">
        <v>46</v>
      </c>
      <c r="D53" s="65" t="s">
        <v>6</v>
      </c>
      <c r="E53" s="3" t="s">
        <v>9</v>
      </c>
      <c r="F53" s="73">
        <v>2</v>
      </c>
      <c r="G53" s="2">
        <v>0</v>
      </c>
      <c r="H53" s="18" t="str">
        <f t="shared" si="0"/>
        <v/>
      </c>
      <c r="I53" s="30" t="str">
        <f t="shared" si="1"/>
        <v/>
      </c>
    </row>
    <row r="54" spans="2:15" ht="81.75" customHeight="1" thickBot="1" x14ac:dyDescent="0.35">
      <c r="B54" s="64">
        <v>42</v>
      </c>
      <c r="C54" s="69" t="s">
        <v>47</v>
      </c>
      <c r="D54" s="66" t="s">
        <v>6</v>
      </c>
      <c r="E54" s="3" t="s">
        <v>9</v>
      </c>
      <c r="F54" s="73">
        <v>2</v>
      </c>
      <c r="G54" s="2">
        <v>0</v>
      </c>
      <c r="H54" s="18" t="str">
        <f t="shared" si="0"/>
        <v/>
      </c>
      <c r="I54" s="30" t="str">
        <f t="shared" si="1"/>
        <v/>
      </c>
    </row>
    <row r="55" spans="2:15" ht="78" customHeight="1" thickBot="1" x14ac:dyDescent="0.35">
      <c r="B55" s="64">
        <v>43</v>
      </c>
      <c r="C55" s="65" t="s">
        <v>48</v>
      </c>
      <c r="D55" s="66" t="s">
        <v>6</v>
      </c>
      <c r="E55" s="3" t="s">
        <v>9</v>
      </c>
      <c r="F55" s="73">
        <v>3</v>
      </c>
      <c r="G55" s="2">
        <v>0</v>
      </c>
      <c r="H55" s="18" t="str">
        <f t="shared" si="0"/>
        <v/>
      </c>
      <c r="I55" s="30" t="str">
        <f t="shared" si="1"/>
        <v/>
      </c>
    </row>
    <row r="56" spans="2:15" ht="67.5" customHeight="1" thickBot="1" x14ac:dyDescent="0.35">
      <c r="B56" s="64">
        <v>44</v>
      </c>
      <c r="C56" s="68" t="s">
        <v>49</v>
      </c>
      <c r="D56" s="65" t="s">
        <v>6</v>
      </c>
      <c r="E56" s="3" t="s">
        <v>9</v>
      </c>
      <c r="F56" s="73">
        <v>2</v>
      </c>
      <c r="G56" s="2">
        <v>0</v>
      </c>
      <c r="H56" s="18" t="str">
        <f t="shared" si="0"/>
        <v/>
      </c>
      <c r="I56" s="30" t="str">
        <f t="shared" si="1"/>
        <v/>
      </c>
    </row>
    <row r="57" spans="2:15" ht="75.75" customHeight="1" thickBot="1" x14ac:dyDescent="0.35">
      <c r="B57" s="64">
        <v>45</v>
      </c>
      <c r="C57" s="68" t="s">
        <v>50</v>
      </c>
      <c r="D57" s="66" t="s">
        <v>6</v>
      </c>
      <c r="E57" s="3" t="s">
        <v>9</v>
      </c>
      <c r="F57" s="73">
        <v>9</v>
      </c>
      <c r="G57" s="2">
        <v>0</v>
      </c>
      <c r="H57" s="18" t="str">
        <f t="shared" si="0"/>
        <v/>
      </c>
      <c r="I57" s="30" t="str">
        <f t="shared" si="1"/>
        <v/>
      </c>
    </row>
    <row r="58" spans="2:15" ht="67.5" customHeight="1" thickBot="1" x14ac:dyDescent="0.35">
      <c r="B58" s="64">
        <v>46</v>
      </c>
      <c r="C58" s="65" t="s">
        <v>51</v>
      </c>
      <c r="D58" s="65" t="s">
        <v>53</v>
      </c>
      <c r="E58" s="3" t="s">
        <v>9</v>
      </c>
      <c r="F58" s="73">
        <v>10</v>
      </c>
      <c r="G58" s="2">
        <v>0</v>
      </c>
      <c r="H58" s="18" t="str">
        <f t="shared" si="0"/>
        <v/>
      </c>
      <c r="I58" s="30" t="str">
        <f t="shared" si="1"/>
        <v/>
      </c>
    </row>
    <row r="59" spans="2:15" ht="67.5" customHeight="1" thickBot="1" x14ac:dyDescent="0.35">
      <c r="B59" s="64">
        <v>47</v>
      </c>
      <c r="C59" s="65" t="s">
        <v>52</v>
      </c>
      <c r="D59" s="66" t="s">
        <v>53</v>
      </c>
      <c r="E59" s="3" t="s">
        <v>9</v>
      </c>
      <c r="F59" s="73">
        <v>45</v>
      </c>
      <c r="G59" s="2">
        <v>0</v>
      </c>
      <c r="H59" s="18" t="str">
        <f t="shared" si="0"/>
        <v/>
      </c>
      <c r="I59" s="30" t="str">
        <f t="shared" si="1"/>
        <v/>
      </c>
    </row>
    <row r="60" spans="2:15" ht="33" customHeight="1" thickBot="1" x14ac:dyDescent="0.4">
      <c r="B60" s="70"/>
      <c r="C60" s="71" t="s">
        <v>7</v>
      </c>
      <c r="D60" s="71" t="s">
        <v>8</v>
      </c>
      <c r="E60" s="31" t="s">
        <v>8</v>
      </c>
      <c r="F60" s="74">
        <f>SUBTOTAL(109,F13:F59)</f>
        <v>604</v>
      </c>
      <c r="G60" s="32"/>
      <c r="H60" s="33">
        <f>SUM(H13:H59)</f>
        <v>0</v>
      </c>
      <c r="I60" s="34">
        <f>SUM(I13:I59)</f>
        <v>0</v>
      </c>
      <c r="J60" s="19"/>
      <c r="K60" s="19"/>
      <c r="L60" s="20"/>
    </row>
    <row r="61" spans="2:15" ht="12.6" customHeight="1" x14ac:dyDescent="0.3">
      <c r="E61" s="21"/>
      <c r="F61" s="22"/>
      <c r="G61" s="22"/>
      <c r="H61" s="20"/>
      <c r="I61" s="20"/>
      <c r="J61" s="19"/>
      <c r="K61" s="19"/>
      <c r="L61" s="19"/>
      <c r="M61" s="20"/>
    </row>
    <row r="62" spans="2:15" ht="63.6" hidden="1" customHeight="1" x14ac:dyDescent="0.3">
      <c r="E62" s="21"/>
      <c r="F62" s="22"/>
      <c r="G62" s="22"/>
      <c r="H62" s="20"/>
      <c r="I62" s="20"/>
      <c r="J62" s="19"/>
      <c r="M62" s="20"/>
    </row>
    <row r="63" spans="2:15" ht="22.95" customHeight="1" x14ac:dyDescent="0.3">
      <c r="D63" s="20"/>
      <c r="F63" s="23" t="s">
        <v>9</v>
      </c>
      <c r="G63" s="5"/>
      <c r="K63" s="24" t="s">
        <v>9</v>
      </c>
      <c r="L63" s="24"/>
      <c r="M63" s="25"/>
      <c r="O63" s="6" t="s">
        <v>9</v>
      </c>
    </row>
    <row r="64" spans="2:15" ht="21.6" customHeight="1" x14ac:dyDescent="0.3">
      <c r="B64" s="20"/>
      <c r="C64" s="5" t="s">
        <v>10</v>
      </c>
      <c r="D64" s="26"/>
      <c r="F64" s="26"/>
      <c r="G64" s="26"/>
      <c r="H64" s="53" t="s">
        <v>11</v>
      </c>
      <c r="I64" s="53"/>
      <c r="J64" s="24"/>
      <c r="K64" s="24"/>
      <c r="L64" s="24"/>
      <c r="M64" s="25"/>
      <c r="O64" s="6" t="s">
        <v>9</v>
      </c>
    </row>
    <row r="65" spans="3:15" ht="3.6" customHeight="1" x14ac:dyDescent="0.3">
      <c r="D65" s="20"/>
      <c r="E65" s="6" t="s">
        <v>9</v>
      </c>
      <c r="F65" s="26" t="s">
        <v>9</v>
      </c>
      <c r="G65" s="26"/>
      <c r="H65" s="24"/>
      <c r="I65" s="24"/>
      <c r="J65" s="27" t="s">
        <v>12</v>
      </c>
      <c r="K65" s="24"/>
      <c r="L65" s="24"/>
      <c r="M65" s="25"/>
      <c r="O65" s="6" t="s">
        <v>9</v>
      </c>
    </row>
    <row r="66" spans="3:15" ht="35.4" customHeight="1" x14ac:dyDescent="0.3">
      <c r="E66" s="4"/>
      <c r="F66" s="5"/>
      <c r="G66" s="26"/>
      <c r="H66" s="24"/>
      <c r="I66" s="24"/>
      <c r="J66" s="7"/>
      <c r="K66" s="7"/>
      <c r="L66" s="24"/>
      <c r="M66" s="25"/>
      <c r="O66" s="6" t="s">
        <v>9</v>
      </c>
    </row>
    <row r="67" spans="3:15" x14ac:dyDescent="0.3">
      <c r="C67" s="24" t="s">
        <v>13</v>
      </c>
      <c r="E67" s="4"/>
      <c r="F67" s="26"/>
      <c r="G67" s="28"/>
      <c r="H67" s="26"/>
      <c r="I67" s="24"/>
      <c r="J67" s="24"/>
      <c r="K67" s="24"/>
      <c r="L67" s="24"/>
      <c r="M67" s="25"/>
      <c r="O67" s="6" t="s">
        <v>9</v>
      </c>
    </row>
    <row r="68" spans="3:15" ht="19.2" customHeight="1" x14ac:dyDescent="0.3">
      <c r="C68" s="24" t="s">
        <v>14</v>
      </c>
      <c r="D68" s="24"/>
      <c r="E68" s="24"/>
      <c r="F68" s="26"/>
      <c r="G68" s="26"/>
      <c r="I68" s="24"/>
      <c r="J68" s="24" t="s">
        <v>9</v>
      </c>
      <c r="K68" s="24" t="s">
        <v>9</v>
      </c>
      <c r="L68" s="24"/>
    </row>
    <row r="69" spans="3:15" ht="28.5" customHeight="1" x14ac:dyDescent="0.3">
      <c r="C69" s="54" t="s">
        <v>15</v>
      </c>
      <c r="D69" s="54"/>
      <c r="E69" s="54"/>
      <c r="F69" s="54"/>
      <c r="G69" s="54"/>
      <c r="H69" s="54"/>
      <c r="I69" s="54"/>
      <c r="J69" s="24"/>
      <c r="K69" s="7"/>
      <c r="L69" s="7"/>
    </row>
  </sheetData>
  <sheetProtection algorithmName="SHA-512" hashValue="/lV2aB/KPzBkAOukMMLaByYxX+lg43DlrU2mXRYtf309z/dKhfZ6Yloz4VhZCd6uiwhtYnUos2sTXgucW6egLw==" saltValue="y6Xjg0kMTC/T+z0Xtt/zMw==" spinCount="100000" sheet="1" objects="1" scenarios="1"/>
  <mergeCells count="6">
    <mergeCell ref="A1:C1"/>
    <mergeCell ref="H64:I64"/>
    <mergeCell ref="C69:I69"/>
    <mergeCell ref="B9:E9"/>
    <mergeCell ref="A5:H5"/>
    <mergeCell ref="A7:B7"/>
  </mergeCells>
  <phoneticPr fontId="15" type="noConversion"/>
  <pageMargins left="0.7" right="0.7" top="0.75" bottom="0.75" header="0.3" footer="0.3"/>
  <pageSetup paperSize="9" scale="7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cenowy_Znak sprawy:TZ2.374.83.4.2024.IS</dc:title>
  <dc:creator>Igor Strąk</dc:creator>
  <cp:lastModifiedBy>Igor Strąk</cp:lastModifiedBy>
  <cp:lastPrinted>2026-03-06T08:18:40Z</cp:lastPrinted>
  <dcterms:created xsi:type="dcterms:W3CDTF">2024-09-30T11:00:41Z</dcterms:created>
  <dcterms:modified xsi:type="dcterms:W3CDTF">2026-03-12T12:07:29Z</dcterms:modified>
</cp:coreProperties>
</file>