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baluch\Desktop\do 130 tys\2026 r\środki czystości\"/>
    </mc:Choice>
  </mc:AlternateContent>
  <xr:revisionPtr revIDLastSave="0" documentId="13_ncr:1_{A24EC727-B7D2-494D-93AF-124431D8CDF8}" xr6:coauthVersionLast="47" xr6:coauthVersionMax="47" xr10:uidLastSave="{00000000-0000-0000-0000-000000000000}"/>
  <workbookProtection workbookAlgorithmName="SHA-512" workbookHashValue="Mq2T42LWPtqplYBg3EXBQCBX1LS9F7rum57Oz/2lyxDu3P/vB9siIHu4EZh3aDjtw/A0FIXkeaT8PyfCv1+9OQ==" workbookSaltValue="zPHko4J3ArFfrRFG5Gw8rQ==" workbookSpinCount="100000" lockStructure="1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F_CENOWY!$C$2:$K$52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K28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16" i="1"/>
  <c r="J16" i="1" s="1"/>
  <c r="K16" i="1" s="1"/>
  <c r="I12" i="1"/>
  <c r="J12" i="1" s="1"/>
  <c r="K12" i="1" s="1"/>
  <c r="I15" i="1"/>
  <c r="I13" i="1"/>
  <c r="I14" i="1"/>
  <c r="J14" i="1" s="1"/>
  <c r="K14" i="1" s="1"/>
  <c r="F44" i="1"/>
  <c r="J13" i="1" l="1"/>
  <c r="K13" i="1" s="1"/>
  <c r="J15" i="1"/>
  <c r="K15" i="1" s="1"/>
  <c r="I44" i="1"/>
  <c r="J44" i="1" l="1"/>
</calcChain>
</file>

<file path=xl/sharedStrings.xml><?xml version="1.0" encoding="utf-8"?>
<sst xmlns="http://schemas.openxmlformats.org/spreadsheetml/2006/main" count="114" uniqueCount="79">
  <si>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</si>
  <si>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</si>
  <si>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</si>
  <si>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</si>
  <si>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</si>
  <si>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</si>
  <si>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</si>
  <si>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</si>
  <si>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</si>
  <si>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</si>
  <si>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</si>
  <si>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9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</si>
  <si>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</si>
  <si>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</si>
  <si>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</si>
  <si>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</si>
  <si>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</si>
  <si>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</si>
  <si>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</si>
  <si>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</si>
  <si>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</si>
  <si>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</si>
  <si>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</si>
  <si>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</si>
  <si>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</si>
  <si>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</si>
  <si>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</si>
  <si>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</si>
  <si>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</si>
  <si>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</si>
  <si>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</si>
  <si>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</si>
  <si>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</si>
  <si>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</si>
  <si>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</si>
  <si>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</si>
  <si>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</si>
  <si>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(znak sprawy)</t>
  </si>
  <si>
    <t xml:space="preserve">    </t>
  </si>
  <si>
    <t>ILOŚĆ</t>
  </si>
  <si>
    <t>szt.</t>
  </si>
  <si>
    <t>op</t>
  </si>
  <si>
    <r>
      <t xml:space="preserve">Mydło w płynie </t>
    </r>
    <r>
      <rPr>
        <b/>
        <sz val="11"/>
        <color theme="1"/>
        <rFont val="Calibri"/>
        <family val="2"/>
        <charset val="238"/>
      </rPr>
      <t>ATTIS lub ABE</t>
    </r>
    <r>
      <rPr>
        <sz val="11"/>
        <color theme="1"/>
        <rFont val="Calibri"/>
        <family val="2"/>
        <charset val="238"/>
      </rPr>
      <t>, o delikatnym i przyjemnym zapachu, op. min 5 l.</t>
    </r>
  </si>
  <si>
    <r>
      <t xml:space="preserve">Płyn do mycia naczyń kuchennych </t>
    </r>
    <r>
      <rPr>
        <b/>
        <sz val="11"/>
        <color theme="1"/>
        <rFont val="Calibri"/>
        <family val="2"/>
        <charset val="238"/>
      </rPr>
      <t>LUDWIK lub PUR</t>
    </r>
    <r>
      <rPr>
        <sz val="11"/>
        <color theme="1"/>
        <rFont val="Calibri"/>
        <family val="2"/>
        <charset val="238"/>
      </rPr>
      <t>, zapachy różne; poj. min. 450 ml</t>
    </r>
  </si>
  <si>
    <r>
      <t xml:space="preserve">Płyn do mycia naczyń kuchennych </t>
    </r>
    <r>
      <rPr>
        <b/>
        <sz val="11"/>
        <color theme="1"/>
        <rFont val="Calibri"/>
        <family val="2"/>
        <charset val="238"/>
      </rPr>
      <t>LUDWIK lub PUR</t>
    </r>
    <r>
      <rPr>
        <sz val="11"/>
        <color theme="1"/>
        <rFont val="Calibri"/>
        <family val="2"/>
        <charset val="238"/>
      </rPr>
      <t>, zapachy różne; poj. min. 750 ml</t>
    </r>
  </si>
  <si>
    <r>
      <t xml:space="preserve">Płyn do mycia naczyń kuchennych </t>
    </r>
    <r>
      <rPr>
        <b/>
        <sz val="11"/>
        <color theme="1"/>
        <rFont val="Calibri"/>
        <family val="2"/>
        <charset val="238"/>
      </rPr>
      <t>LUDWIK lub PUR</t>
    </r>
    <r>
      <rPr>
        <sz val="11"/>
        <color theme="1"/>
        <rFont val="Calibri"/>
        <family val="2"/>
        <charset val="238"/>
      </rPr>
      <t>, zapachy różne; poj. min. 4,5 l.</t>
    </r>
  </si>
  <si>
    <r>
      <t xml:space="preserve">Płyn </t>
    </r>
    <r>
      <rPr>
        <b/>
        <sz val="11"/>
        <color theme="1"/>
        <rFont val="Calibri"/>
        <family val="2"/>
        <charset val="238"/>
      </rPr>
      <t>SIDOLUX lub LUDWIK</t>
    </r>
    <r>
      <rPr>
        <sz val="11"/>
        <color theme="1"/>
        <rFont val="Calibri"/>
        <family val="2"/>
        <charset val="238"/>
      </rPr>
      <t xml:space="preserve"> do mycia paneli podłogowych, czyszczący i pielęgnujący, poj. min. 500 ml</t>
    </r>
  </si>
  <si>
    <r>
      <t xml:space="preserve">Odkamieniacz do czajników </t>
    </r>
    <r>
      <rPr>
        <b/>
        <sz val="11"/>
        <color theme="1"/>
        <rFont val="Calibri"/>
        <family val="2"/>
        <charset val="238"/>
      </rPr>
      <t>KAMIX</t>
    </r>
    <r>
      <rPr>
        <sz val="11"/>
        <color theme="1"/>
        <rFont val="Calibri"/>
        <family val="2"/>
        <charset val="238"/>
      </rPr>
      <t>, op. 150 g</t>
    </r>
  </si>
  <si>
    <r>
      <t xml:space="preserve">Płyn /emulsja </t>
    </r>
    <r>
      <rPr>
        <b/>
        <sz val="11"/>
        <color theme="1"/>
        <rFont val="Calibri"/>
        <family val="2"/>
        <charset val="238"/>
      </rPr>
      <t>SIDOLUX lub Ludwik</t>
    </r>
    <r>
      <rPr>
        <sz val="11"/>
        <color theme="1"/>
        <rFont val="Calibri"/>
        <family val="2"/>
        <charset val="238"/>
      </rPr>
      <t xml:space="preserve"> do ochrony i nabłyszczania PCV i linoleum, poj. min. 500 ml.</t>
    </r>
  </si>
  <si>
    <r>
      <t>Granulki</t>
    </r>
    <r>
      <rPr>
        <sz val="11"/>
        <color theme="1"/>
        <rFont val="Calibri"/>
        <family val="2"/>
        <charset val="238"/>
      </rPr>
      <t xml:space="preserve"> do udrażniania rur i syfonów </t>
    </r>
    <r>
      <rPr>
        <b/>
        <sz val="11"/>
        <color theme="1"/>
        <rFont val="Calibri"/>
        <family val="2"/>
        <charset val="238"/>
      </rPr>
      <t>LUDWIK lub KRET</t>
    </r>
    <r>
      <rPr>
        <sz val="11"/>
        <color theme="1"/>
        <rFont val="Calibri"/>
        <family val="2"/>
        <charset val="238"/>
      </rPr>
      <t xml:space="preserve">, op. min. 0,4 kg   </t>
    </r>
  </si>
  <si>
    <r>
      <t>Żel</t>
    </r>
    <r>
      <rPr>
        <sz val="11"/>
        <color theme="1"/>
        <rFont val="Calibri"/>
        <family val="2"/>
        <charset val="238"/>
      </rPr>
      <t xml:space="preserve"> do udrażniania rur i syfonów </t>
    </r>
    <r>
      <rPr>
        <b/>
        <sz val="11"/>
        <color theme="1"/>
        <rFont val="Calibri"/>
        <family val="2"/>
        <charset val="238"/>
      </rPr>
      <t>LUDWIK lub KRET</t>
    </r>
    <r>
      <rPr>
        <sz val="11"/>
        <color theme="1"/>
        <rFont val="Calibri"/>
        <family val="2"/>
        <charset val="238"/>
      </rPr>
      <t xml:space="preserve">, op. min. 0,5 kg   </t>
    </r>
  </si>
  <si>
    <r>
      <t xml:space="preserve">Uniwersalny płyn </t>
    </r>
    <r>
      <rPr>
        <b/>
        <sz val="11"/>
        <color theme="1"/>
        <rFont val="Calibri"/>
        <family val="2"/>
        <charset val="238"/>
      </rPr>
      <t>AJAX lub SIDOLUX</t>
    </r>
    <r>
      <rPr>
        <sz val="11"/>
        <color theme="1"/>
        <rFont val="Calibri"/>
        <family val="2"/>
        <charset val="238"/>
      </rPr>
      <t>, usuwający zabrudzenia ze wszystkich zmywalnych powierzchni, zapachy różne; poj.min.1 l</t>
    </r>
  </si>
  <si>
    <r>
      <t xml:space="preserve">Środek do czyszczenia sanitariatów </t>
    </r>
    <r>
      <rPr>
        <b/>
        <sz val="11"/>
        <color theme="1"/>
        <rFont val="Calibri"/>
        <family val="2"/>
        <charset val="238"/>
      </rPr>
      <t>Microbec wc bio żel Bros</t>
    </r>
    <r>
      <rPr>
        <sz val="11"/>
        <color theme="1"/>
        <rFont val="Calibri"/>
        <family val="2"/>
        <charset val="238"/>
      </rPr>
      <t>, poj. min 750 ml</t>
    </r>
  </si>
  <si>
    <r>
      <t xml:space="preserve">Sól do zmywarki </t>
    </r>
    <r>
      <rPr>
        <b/>
        <sz val="11"/>
        <rFont val="Calibri"/>
        <family val="2"/>
        <charset val="238"/>
        <scheme val="minor"/>
      </rPr>
      <t>LUDWIK</t>
    </r>
    <r>
      <rPr>
        <sz val="11"/>
        <rFont val="Calibri"/>
        <family val="2"/>
        <charset val="238"/>
        <scheme val="minor"/>
      </rPr>
      <t xml:space="preserve"> lub </t>
    </r>
    <r>
      <rPr>
        <b/>
        <sz val="11"/>
        <rFont val="Calibri"/>
        <family val="2"/>
        <charset val="238"/>
        <scheme val="minor"/>
      </rPr>
      <t>SOMAT</t>
    </r>
    <r>
      <rPr>
        <sz val="11"/>
        <rFont val="Calibri"/>
        <family val="2"/>
        <charset val="238"/>
        <scheme val="minor"/>
      </rPr>
      <t>, op. min 1,5 kg</t>
    </r>
  </si>
  <si>
    <r>
      <t xml:space="preserve">Nabłyszczacz do zmywarek </t>
    </r>
    <r>
      <rPr>
        <b/>
        <sz val="11"/>
        <color theme="1"/>
        <rFont val="Calibri"/>
        <family val="2"/>
        <charset val="238"/>
        <scheme val="minor"/>
      </rPr>
      <t>SOMAT lub LUDWIK,</t>
    </r>
    <r>
      <rPr>
        <sz val="11"/>
        <color theme="1"/>
        <rFont val="Calibri"/>
        <family val="2"/>
        <charset val="238"/>
        <scheme val="minor"/>
      </rPr>
      <t xml:space="preserve"> poj. min. 500 ml.</t>
    </r>
  </si>
  <si>
    <r>
      <t xml:space="preserve">Szampon do prania dywanów </t>
    </r>
    <r>
      <rPr>
        <b/>
        <sz val="11"/>
        <rFont val="Calibri"/>
        <family val="2"/>
        <charset val="238"/>
        <scheme val="minor"/>
      </rPr>
      <t>VANISH</t>
    </r>
    <r>
      <rPr>
        <sz val="11"/>
        <rFont val="Calibri"/>
        <family val="2"/>
        <charset val="238"/>
        <scheme val="minor"/>
      </rPr>
      <t>, poj. min. 500 ml</t>
    </r>
  </si>
  <si>
    <r>
      <t xml:space="preserve">Worki na śmieci </t>
    </r>
    <r>
      <rPr>
        <b/>
        <sz val="11"/>
        <color theme="1"/>
        <rFont val="Calibri"/>
        <family val="2"/>
        <charset val="238"/>
      </rPr>
      <t>PACLAN expert-   poj. 35 l,</t>
    </r>
    <r>
      <rPr>
        <sz val="11"/>
        <color theme="1"/>
        <rFont val="Calibri"/>
        <family val="2"/>
        <charset val="238"/>
      </rPr>
      <t xml:space="preserve"> kolor  niebieski,  rolka 150 szt.</t>
    </r>
  </si>
  <si>
    <t>rol</t>
  </si>
  <si>
    <r>
      <t>Worki na śmieci</t>
    </r>
    <r>
      <rPr>
        <b/>
        <sz val="11"/>
        <color theme="1"/>
        <rFont val="Calibri"/>
        <family val="2"/>
        <charset val="238"/>
      </rPr>
      <t xml:space="preserve"> PACLAN expert</t>
    </r>
    <r>
      <rPr>
        <sz val="11"/>
        <color theme="1"/>
        <rFont val="Calibri"/>
        <family val="2"/>
        <charset val="238"/>
      </rPr>
      <t>-  poj.</t>
    </r>
    <r>
      <rPr>
        <b/>
        <sz val="11"/>
        <color theme="1"/>
        <rFont val="Calibri"/>
        <family val="2"/>
        <charset val="238"/>
      </rPr>
      <t>60 l</t>
    </r>
    <r>
      <rPr>
        <sz val="11"/>
        <color theme="1"/>
        <rFont val="Calibri"/>
        <family val="2"/>
        <charset val="238"/>
      </rPr>
      <t xml:space="preserve"> ,kolor  niebieski,  rolka 100 szt.</t>
    </r>
  </si>
  <si>
    <r>
      <t xml:space="preserve">Worki na śmieci </t>
    </r>
    <r>
      <rPr>
        <b/>
        <sz val="11"/>
        <color theme="1"/>
        <rFont val="Calibri"/>
        <family val="2"/>
        <charset val="238"/>
      </rPr>
      <t xml:space="preserve">JAN NIEZBĘDNY  lub Anna Zaradna </t>
    </r>
    <r>
      <rPr>
        <sz val="11"/>
        <color theme="1"/>
        <rFont val="Calibri"/>
        <family val="2"/>
        <charset val="238"/>
      </rPr>
      <t xml:space="preserve">- </t>
    </r>
    <r>
      <rPr>
        <b/>
        <sz val="11"/>
        <color theme="1"/>
        <rFont val="Calibri"/>
        <family val="2"/>
        <charset val="238"/>
      </rPr>
      <t>120 l,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wykonane z folii LDPE</t>
    </r>
    <r>
      <rPr>
        <sz val="11"/>
        <color theme="1"/>
        <rFont val="Calibri"/>
        <family val="2"/>
        <charset val="238"/>
      </rPr>
      <t>, kolor  niebieski lub czarny,  rolka 10-20 szt.</t>
    </r>
  </si>
  <si>
    <r>
      <t xml:space="preserve">Worki na śmieci </t>
    </r>
    <r>
      <rPr>
        <b/>
        <sz val="11"/>
        <color theme="1"/>
        <rFont val="Calibri"/>
        <family val="2"/>
        <charset val="238"/>
      </rPr>
      <t xml:space="preserve">JAN NIEZBĘDNY lub Anna Zaradna </t>
    </r>
    <r>
      <rPr>
        <sz val="11"/>
        <color theme="1"/>
        <rFont val="Calibri"/>
        <family val="2"/>
        <charset val="238"/>
      </rPr>
      <t xml:space="preserve">- </t>
    </r>
    <r>
      <rPr>
        <b/>
        <sz val="11"/>
        <color theme="1"/>
        <rFont val="Calibri"/>
        <family val="2"/>
        <charset val="238"/>
      </rPr>
      <t>160 l</t>
    </r>
    <r>
      <rPr>
        <sz val="11"/>
        <color theme="1"/>
        <rFont val="Calibri"/>
        <family val="2"/>
        <charset val="238"/>
      </rPr>
      <t xml:space="preserve"> ,</t>
    </r>
    <r>
      <rPr>
        <b/>
        <sz val="11"/>
        <color theme="1"/>
        <rFont val="Calibri"/>
        <family val="2"/>
        <charset val="238"/>
      </rPr>
      <t>wykonane z folii LDPE</t>
    </r>
    <r>
      <rPr>
        <sz val="11"/>
        <color theme="1"/>
        <rFont val="Calibri"/>
        <family val="2"/>
        <charset val="238"/>
      </rPr>
      <t>, kolor  niebieski lub czarny,  rolka 10 szt.</t>
    </r>
  </si>
  <si>
    <r>
      <t xml:space="preserve">Worki na śmieci </t>
    </r>
    <r>
      <rPr>
        <b/>
        <sz val="11"/>
        <color theme="1"/>
        <rFont val="Calibri"/>
        <family val="2"/>
        <charset val="238"/>
      </rPr>
      <t xml:space="preserve">JAN NIEZBĘDNY lub Anna Zaradna </t>
    </r>
    <r>
      <rPr>
        <sz val="11"/>
        <color theme="1"/>
        <rFont val="Calibri"/>
        <family val="2"/>
        <charset val="238"/>
      </rPr>
      <t xml:space="preserve">- </t>
    </r>
    <r>
      <rPr>
        <b/>
        <sz val="11"/>
        <color theme="1"/>
        <rFont val="Calibri"/>
        <family val="2"/>
        <charset val="238"/>
      </rPr>
      <t>240 l</t>
    </r>
    <r>
      <rPr>
        <sz val="11"/>
        <color theme="1"/>
        <rFont val="Calibri"/>
        <family val="2"/>
        <charset val="238"/>
      </rPr>
      <t xml:space="preserve"> ,</t>
    </r>
    <r>
      <rPr>
        <b/>
        <sz val="11"/>
        <color theme="1"/>
        <rFont val="Calibri"/>
        <family val="2"/>
        <charset val="238"/>
      </rPr>
      <t>wykonane z folii LDPE</t>
    </r>
    <r>
      <rPr>
        <sz val="11"/>
        <color theme="1"/>
        <rFont val="Calibri"/>
        <family val="2"/>
        <charset val="238"/>
      </rPr>
      <t>, kolor  niebieski lub czarny,  rolka 10 szt.</t>
    </r>
  </si>
  <si>
    <t>Sukcesywna dostawa środków czystości dla potrzeb Urzędu Morskiego w Gdyni</t>
  </si>
  <si>
    <t>NAZWA PRODUKTU/ PRODUCENTA</t>
  </si>
  <si>
    <t>TZ2.374.52.4.2026.AB</t>
  </si>
  <si>
    <t>(zamówienie o wartości poniżej 170 000 zł)</t>
  </si>
  <si>
    <r>
      <t xml:space="preserve">Aerosol przeciw kurzowi </t>
    </r>
    <r>
      <rPr>
        <b/>
        <sz val="11"/>
        <color theme="1"/>
        <rFont val="Calibri"/>
        <family val="2"/>
        <charset val="238"/>
      </rPr>
      <t>Pronto Multi Surface lub SIDOLUX</t>
    </r>
    <r>
      <rPr>
        <sz val="11"/>
        <color theme="1"/>
        <rFont val="Calibri"/>
        <family val="2"/>
        <charset val="238"/>
      </rPr>
      <t>, czyszczący powierzchnie szklane, drewniane i plastikowe;  poj. min.  350 ml</t>
    </r>
  </si>
  <si>
    <r>
      <t xml:space="preserve">Mleczko </t>
    </r>
    <r>
      <rPr>
        <b/>
        <sz val="11"/>
        <color theme="1"/>
        <rFont val="Calibri"/>
        <family val="2"/>
        <charset val="238"/>
      </rPr>
      <t>CIF</t>
    </r>
    <r>
      <rPr>
        <sz val="11"/>
        <color theme="1"/>
        <rFont val="Calibri"/>
        <family val="2"/>
        <charset val="238"/>
      </rPr>
      <t xml:space="preserve"> do czyszczenia urządzeń kuchennych i sanitarnych, poj. min 450g</t>
    </r>
  </si>
  <si>
    <r>
      <t>Preparat do czyszczenia zmywarek</t>
    </r>
    <r>
      <rPr>
        <b/>
        <sz val="11"/>
        <color theme="1"/>
        <rFont val="Calibri"/>
        <family val="2"/>
        <charset val="238"/>
      </rPr>
      <t xml:space="preserve"> Somat lub Finish,</t>
    </r>
    <r>
      <rPr>
        <sz val="11"/>
        <color theme="1"/>
        <rFont val="Calibri"/>
        <family val="2"/>
        <charset val="238"/>
      </rPr>
      <t xml:space="preserve"> op. min. 250 ml</t>
    </r>
  </si>
  <si>
    <r>
      <t xml:space="preserve">Płyn </t>
    </r>
    <r>
      <rPr>
        <b/>
        <sz val="11"/>
        <color theme="1"/>
        <rFont val="Calibri"/>
        <family val="2"/>
        <charset val="238"/>
      </rPr>
      <t xml:space="preserve">Pronto </t>
    </r>
    <r>
      <rPr>
        <sz val="11"/>
        <color theme="1"/>
        <rFont val="Calibri"/>
        <family val="2"/>
        <charset val="238"/>
      </rPr>
      <t>do mycia podłóg drewnianych, czyszczący i pielęgnujący, poj. min. 750 ml</t>
    </r>
  </si>
  <si>
    <r>
      <t xml:space="preserve">Płyn </t>
    </r>
    <r>
      <rPr>
        <b/>
        <sz val="11"/>
        <color theme="1"/>
        <rFont val="Calibri"/>
        <family val="2"/>
        <charset val="238"/>
      </rPr>
      <t>SIDOLUX lub LUDWIK</t>
    </r>
    <r>
      <rPr>
        <sz val="11"/>
        <color theme="1"/>
        <rFont val="Calibri"/>
        <family val="2"/>
        <charset val="238"/>
      </rPr>
      <t xml:space="preserve"> do mycia szyb i luster,  w atomizerze poj. min. 500 ml</t>
    </r>
  </si>
  <si>
    <r>
      <t xml:space="preserve">Żel/płyn  </t>
    </r>
    <r>
      <rPr>
        <b/>
        <sz val="11"/>
        <color theme="1"/>
        <rFont val="Calibri"/>
        <family val="2"/>
        <charset val="238"/>
      </rPr>
      <t xml:space="preserve">FLESZ lub TYTAN </t>
    </r>
    <r>
      <rPr>
        <sz val="11"/>
        <color theme="1"/>
        <rFont val="Calibri"/>
        <family val="2"/>
        <charset val="238"/>
      </rPr>
      <t>do usuwania kamienia i rdzy z urządzeń sanitarnych i armatury sanitarnej, poj. min. 450 ml</t>
    </r>
  </si>
  <si>
    <r>
      <t xml:space="preserve">Tabletki do zmywarek typu All in One, </t>
    </r>
    <r>
      <rPr>
        <b/>
        <sz val="11"/>
        <rFont val="Calibri"/>
        <family val="2"/>
        <charset val="238"/>
        <scheme val="minor"/>
      </rPr>
      <t>SOMAT</t>
    </r>
    <r>
      <rPr>
        <sz val="11"/>
        <rFont val="Calibri"/>
        <family val="2"/>
        <charset val="238"/>
        <scheme val="minor"/>
      </rPr>
      <t xml:space="preserve"> lub</t>
    </r>
    <r>
      <rPr>
        <b/>
        <sz val="11"/>
        <rFont val="Calibri"/>
        <family val="2"/>
        <charset val="238"/>
        <scheme val="minor"/>
      </rPr>
      <t xml:space="preserve"> LUDWIK</t>
    </r>
    <r>
      <rPr>
        <sz val="11"/>
        <rFont val="Calibri"/>
        <family val="2"/>
        <charset val="238"/>
        <scheme val="minor"/>
      </rPr>
      <t>, op. min. 45 szt.</t>
    </r>
  </si>
  <si>
    <r>
      <t xml:space="preserve">Proszek do zmywarek </t>
    </r>
    <r>
      <rPr>
        <b/>
        <sz val="11"/>
        <color theme="1"/>
        <rFont val="Calibri"/>
        <family val="2"/>
        <charset val="238"/>
        <scheme val="minor"/>
      </rPr>
      <t>SOMAT lub LUDWIK,</t>
    </r>
    <r>
      <rPr>
        <sz val="11"/>
        <color theme="1"/>
        <rFont val="Calibri"/>
        <family val="2"/>
        <charset val="238"/>
        <scheme val="minor"/>
      </rPr>
      <t xml:space="preserve"> posiadający funkcję czyszczenia i wzmocnionego usuwania zabrudzeń, op. min. 2 kg</t>
    </r>
  </si>
  <si>
    <r>
      <t xml:space="preserve">Preparat </t>
    </r>
    <r>
      <rPr>
        <b/>
        <sz val="11"/>
        <rFont val="Calibri"/>
        <family val="2"/>
        <charset val="238"/>
        <scheme val="minor"/>
      </rPr>
      <t xml:space="preserve">Tytan lub Ludwik </t>
    </r>
    <r>
      <rPr>
        <sz val="11"/>
        <rFont val="Calibri"/>
        <family val="2"/>
        <scheme val="minor"/>
      </rPr>
      <t>do czyszczenia kabin i brodzików, w atomizerze, poj. min. 500 ml</t>
    </r>
  </si>
  <si>
    <r>
      <t xml:space="preserve">Preparat </t>
    </r>
    <r>
      <rPr>
        <b/>
        <sz val="11"/>
        <rFont val="Calibri"/>
        <family val="2"/>
        <charset val="238"/>
        <scheme val="minor"/>
      </rPr>
      <t xml:space="preserve">Cilit Bang </t>
    </r>
    <r>
      <rPr>
        <sz val="11"/>
        <rFont val="Calibri"/>
        <family val="2"/>
        <scheme val="minor"/>
      </rPr>
      <t>do usuwania tłuszczu, poj. min. 750 ml</t>
    </r>
  </si>
  <si>
    <r>
      <t xml:space="preserve">Płyn-żel  </t>
    </r>
    <r>
      <rPr>
        <b/>
        <sz val="11"/>
        <color theme="1"/>
        <rFont val="Calibri"/>
        <family val="2"/>
        <charset val="238"/>
      </rPr>
      <t xml:space="preserve">DOMESTOS </t>
    </r>
    <r>
      <rPr>
        <sz val="11"/>
        <color theme="1"/>
        <rFont val="Calibri"/>
        <family val="2"/>
        <charset val="238"/>
      </rPr>
      <t>do mycia WC, usuwający osad z muszli ustępowych; poj. min 700 ml</t>
    </r>
  </si>
  <si>
    <r>
      <t xml:space="preserve">Mop sznurkowy </t>
    </r>
    <r>
      <rPr>
        <b/>
        <sz val="11"/>
        <color theme="1"/>
        <rFont val="Calibri"/>
        <family val="2"/>
        <charset val="238"/>
      </rPr>
      <t>Ricambo Blue, włoski dwukolorowy  250 g</t>
    </r>
    <r>
      <rPr>
        <sz val="11"/>
        <color theme="1"/>
        <rFont val="Calibri"/>
        <family val="2"/>
        <charset val="238"/>
      </rPr>
      <t>, 28 cm</t>
    </r>
  </si>
  <si>
    <r>
      <rPr>
        <sz val="11"/>
        <rFont val="Calibri"/>
        <family val="2"/>
        <charset val="238"/>
        <scheme val="minor"/>
      </rPr>
      <t xml:space="preserve">Wkład płaski do mopa </t>
    </r>
    <r>
      <rPr>
        <b/>
        <sz val="11"/>
        <rFont val="Calibri"/>
        <family val="2"/>
        <charset val="238"/>
        <scheme val="minor"/>
      </rPr>
      <t xml:space="preserve">Vieleda Ultramax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</si>
</sst>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</borders>
  <cellStyleXfs count="3">
    <xf numFmtId="0" fontId="0" fillId="0" borderId="0"/>
    <xf numFmtId="0" fontId="20" fillId="0" borderId="0"/>
    <xf numFmtId="0" fontId="4" fillId="0" borderId="0"/>
  </cellStyleXfs>
  <cellXfs count="73">
    <xf numFmtId="0" fontId="0" fillId="0" borderId="0" xfId="0"/>
    <xf numFmtId="0" fontId="0" fillId="0" borderId="0" xfId="0" quotePrefix="1"/>
    <xf numFmtId="0" fontId="5" fillId="0" borderId="0" xfId="0" applyFont="1"/>
    <xf numFmtId="0" fontId="7" fillId="0" borderId="0" xfId="0" applyFont="1"/>
    <xf numFmtId="4" fontId="8" fillId="0" borderId="2" xfId="0" applyNumberFormat="1" applyFont="1" applyBorder="1"/>
    <xf numFmtId="0" fontId="8" fillId="0" borderId="1" xfId="0" quotePrefix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4" xfId="0" quotePrefix="1" applyFont="1" applyBorder="1" applyAlignment="1">
      <alignment horizontal="center"/>
    </xf>
    <xf numFmtId="4" fontId="5" fillId="0" borderId="6" xfId="0" applyNumberFormat="1" applyFont="1" applyBorder="1"/>
    <xf numFmtId="4" fontId="7" fillId="0" borderId="13" xfId="0" applyNumberFormat="1" applyFont="1" applyBorder="1"/>
    <xf numFmtId="4" fontId="7" fillId="0" borderId="12" xfId="0" applyNumberFormat="1" applyFont="1" applyBorder="1"/>
    <xf numFmtId="0" fontId="0" fillId="2" borderId="7" xfId="0" quotePrefix="1" applyFill="1" applyBorder="1"/>
    <xf numFmtId="0" fontId="5" fillId="2" borderId="8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12" fillId="2" borderId="10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2" borderId="9" xfId="0" applyFont="1" applyFill="1" applyBorder="1" applyAlignment="1">
      <alignment horizontal="center" wrapText="1"/>
    </xf>
    <xf numFmtId="4" fontId="7" fillId="0" borderId="11" xfId="0" applyNumberFormat="1" applyFont="1" applyBorder="1" applyAlignment="1">
      <alignment horizontal="center"/>
    </xf>
    <xf numFmtId="0" fontId="21" fillId="0" borderId="6" xfId="0" quotePrefix="1" applyFont="1" applyBorder="1"/>
    <xf numFmtId="0" fontId="11" fillId="0" borderId="11" xfId="0" applyFont="1" applyBorder="1"/>
    <xf numFmtId="0" fontId="22" fillId="0" borderId="12" xfId="0" applyFont="1" applyBorder="1"/>
    <xf numFmtId="3" fontId="11" fillId="0" borderId="11" xfId="0" applyNumberFormat="1" applyFont="1" applyBorder="1"/>
    <xf numFmtId="0" fontId="21" fillId="0" borderId="6" xfId="0" applyFont="1" applyBorder="1" applyAlignment="1">
      <alignment horizontal="center" wrapText="1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" fontId="5" fillId="0" borderId="3" xfId="2" applyNumberFormat="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3" fillId="0" borderId="2" xfId="0" applyFont="1" applyBorder="1" applyAlignment="1">
      <alignment vertical="center" wrapText="1"/>
    </xf>
    <xf numFmtId="1" fontId="25" fillId="3" borderId="5" xfId="2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1" fontId="25" fillId="3" borderId="18" xfId="2" applyNumberFormat="1" applyFont="1" applyFill="1" applyBorder="1" applyAlignment="1">
      <alignment horizontal="center" vertical="center" wrapText="1"/>
    </xf>
    <xf numFmtId="1" fontId="3" fillId="3" borderId="18" xfId="2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21" fillId="0" borderId="15" xfId="0" applyFont="1" applyBorder="1" applyAlignment="1">
      <alignment horizontal="center" wrapText="1"/>
    </xf>
    <xf numFmtId="1" fontId="25" fillId="3" borderId="3" xfId="2" applyNumberFormat="1" applyFont="1" applyFill="1" applyBorder="1" applyAlignment="1">
      <alignment horizontal="center" vertical="center" wrapText="1"/>
    </xf>
    <xf numFmtId="1" fontId="3" fillId="3" borderId="3" xfId="2" applyNumberFormat="1" applyFont="1" applyFill="1" applyBorder="1" applyAlignment="1">
      <alignment horizontal="center" vertical="center" wrapText="1"/>
    </xf>
    <xf numFmtId="164" fontId="25" fillId="3" borderId="3" xfId="2" applyNumberFormat="1" applyFont="1" applyFill="1" applyBorder="1" applyAlignment="1">
      <alignment horizontal="left" vertical="center" wrapText="1"/>
    </xf>
    <xf numFmtId="164" fontId="3" fillId="3" borderId="3" xfId="2" applyNumberFormat="1" applyFont="1" applyFill="1" applyBorder="1" applyAlignment="1">
      <alignment horizontal="left" vertical="center" wrapText="1"/>
    </xf>
    <xf numFmtId="0" fontId="5" fillId="0" borderId="15" xfId="0" applyFont="1" applyBorder="1" applyAlignment="1">
      <alignment wrapText="1"/>
    </xf>
    <xf numFmtId="0" fontId="23" fillId="0" borderId="16" xfId="0" applyFont="1" applyBorder="1" applyAlignment="1">
      <alignment vertical="center" wrapText="1"/>
    </xf>
    <xf numFmtId="1" fontId="3" fillId="3" borderId="19" xfId="2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wrapText="1"/>
    </xf>
    <xf numFmtId="0" fontId="19" fillId="2" borderId="7" xfId="0" applyFont="1" applyFill="1" applyBorder="1" applyAlignment="1">
      <alignment wrapText="1"/>
    </xf>
    <xf numFmtId="0" fontId="17" fillId="2" borderId="17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164" fontId="2" fillId="3" borderId="3" xfId="2" applyNumberFormat="1" applyFont="1" applyFill="1" applyBorder="1" applyAlignment="1">
      <alignment horizontal="left" vertical="center" wrapText="1"/>
    </xf>
    <xf numFmtId="4" fontId="14" fillId="2" borderId="21" xfId="0" applyNumberFormat="1" applyFont="1" applyFill="1" applyBorder="1" applyAlignment="1" applyProtection="1">
      <alignment wrapText="1"/>
      <protection locked="0"/>
    </xf>
    <xf numFmtId="0" fontId="7" fillId="0" borderId="23" xfId="0" applyFont="1" applyBorder="1" applyAlignment="1">
      <alignment horizontal="center"/>
    </xf>
    <xf numFmtId="4" fontId="14" fillId="2" borderId="3" xfId="0" applyNumberFormat="1" applyFont="1" applyFill="1" applyBorder="1" applyAlignment="1" applyProtection="1">
      <alignment wrapText="1"/>
      <protection locked="0"/>
    </xf>
    <xf numFmtId="4" fontId="14" fillId="2" borderId="24" xfId="0" applyNumberFormat="1" applyFont="1" applyFill="1" applyBorder="1" applyAlignment="1" applyProtection="1">
      <alignment wrapText="1"/>
      <protection locked="0"/>
    </xf>
    <xf numFmtId="0" fontId="7" fillId="0" borderId="3" xfId="0" applyFont="1" applyBorder="1" applyAlignment="1">
      <alignment horizontal="center"/>
    </xf>
    <xf numFmtId="0" fontId="7" fillId="0" borderId="22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 wrapText="1"/>
    </xf>
    <xf numFmtId="0" fontId="17" fillId="2" borderId="16" xfId="0" applyFont="1" applyFill="1" applyBorder="1" applyAlignment="1">
      <alignment wrapText="1"/>
    </xf>
    <xf numFmtId="4" fontId="14" fillId="2" borderId="2" xfId="0" applyNumberFormat="1" applyFont="1" applyFill="1" applyBorder="1" applyAlignment="1" applyProtection="1">
      <alignment wrapText="1"/>
      <protection locked="0"/>
    </xf>
    <xf numFmtId="0" fontId="7" fillId="0" borderId="14" xfId="0" quotePrefix="1" applyFont="1" applyBorder="1" applyAlignment="1">
      <alignment horizontal="center"/>
    </xf>
    <xf numFmtId="0" fontId="21" fillId="0" borderId="6" xfId="0" quotePrefix="1" applyFont="1" applyBorder="1" applyAlignment="1">
      <alignment horizontal="left"/>
    </xf>
    <xf numFmtId="0" fontId="21" fillId="0" borderId="3" xfId="0" applyFont="1" applyBorder="1" applyAlignment="1">
      <alignment horizontal="center" wrapText="1"/>
    </xf>
    <xf numFmtId="0" fontId="8" fillId="0" borderId="15" xfId="0" applyFont="1" applyBorder="1" applyAlignment="1">
      <alignment wrapText="1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rgb="FFFFFFCC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3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K44" totalsRowShown="0" headerRowDxfId="12" dataDxfId="10" headerRowBorderDxfId="11" tableBorderDxfId="9">
  <tableColumns count="9">
    <tableColumn id="1" xr3:uid="{8D648E19-F07B-4252-870D-59C1B06D8818}" name="L.P." dataDxfId="8"/>
    <tableColumn id="2" xr3:uid="{6CDF6D30-EE03-40AE-A9B8-87DC49098DA3}" name="Nazwa towaru" dataDxfId="7"/>
    <tableColumn id="4" xr3:uid="{3C418D92-C7E3-49D1-8E84-A723E20DCBFE}" name="Jedn." dataDxfId="6"/>
    <tableColumn id="5" xr3:uid="{8F6ABEE7-288B-4752-BADD-72DD56C9F61C}" name="ILOŚĆ" dataDxfId="5"/>
    <tableColumn id="6" xr3:uid="{3FAB2D3F-E6E6-4251-9340-81BF3CBC7B69}" name="CENA NETTO/SZT. (ZŁ)2" dataDxfId="4"/>
    <tableColumn id="10" xr3:uid="{86C5E5AA-60BD-485A-8D2D-CC8BDC8051D0}" name="NAZWA PRODUKTU/ PRODUCENTA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88"/>
  <sheetViews>
    <sheetView showGridLines="0" tabSelected="1" topLeftCell="A32" workbookViewId="0">
      <selection activeCell="S40" sqref="S40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18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1" ht="15.75" x14ac:dyDescent="0.25">
      <c r="A2" s="9"/>
      <c r="C2" s="26" t="s">
        <v>15</v>
      </c>
      <c r="D2" s="27"/>
      <c r="E2" s="27"/>
      <c r="F2" s="27"/>
      <c r="G2" s="27"/>
      <c r="H2" s="8"/>
      <c r="I2" s="8"/>
    </row>
    <row r="3" spans="1:11" x14ac:dyDescent="0.25">
      <c r="C3" s="28" t="s">
        <v>65</v>
      </c>
      <c r="D3" s="29"/>
      <c r="E3" s="30"/>
      <c r="F3" s="29"/>
      <c r="G3" s="29"/>
    </row>
    <row r="4" spans="1:11" x14ac:dyDescent="0.25">
      <c r="C4" s="31"/>
      <c r="D4" s="29"/>
      <c r="E4" s="30"/>
      <c r="F4" s="29"/>
      <c r="G4" s="29"/>
    </row>
    <row r="5" spans="1:11" x14ac:dyDescent="0.25">
      <c r="B5" s="9"/>
      <c r="C5" s="32" t="s">
        <v>62</v>
      </c>
      <c r="D5" s="33"/>
      <c r="E5" s="34"/>
      <c r="F5" s="33"/>
      <c r="G5" s="33"/>
      <c r="H5" s="3"/>
      <c r="I5" s="3"/>
    </row>
    <row r="6" spans="1:11" x14ac:dyDescent="0.25">
      <c r="C6" s="35" t="s">
        <v>16</v>
      </c>
      <c r="D6" s="30"/>
      <c r="E6" s="30"/>
      <c r="F6" s="30"/>
      <c r="G6" s="30"/>
      <c r="H6" s="7"/>
      <c r="I6" s="7"/>
    </row>
    <row r="7" spans="1:11" ht="15.75" x14ac:dyDescent="0.25">
      <c r="C7" s="36" t="s">
        <v>64</v>
      </c>
      <c r="D7" s="37"/>
      <c r="E7" s="38"/>
      <c r="F7" s="37"/>
      <c r="G7" s="37"/>
      <c r="H7" s="2"/>
      <c r="I7" s="2"/>
    </row>
    <row r="8" spans="1:11" ht="22.5" customHeight="1" x14ac:dyDescent="0.25">
      <c r="C8" s="35" t="s">
        <v>37</v>
      </c>
      <c r="D8" s="35"/>
      <c r="E8" s="38"/>
      <c r="F8" s="37"/>
      <c r="G8" s="37"/>
      <c r="H8" s="2"/>
      <c r="I8" s="2"/>
    </row>
    <row r="9" spans="1:11" x14ac:dyDescent="0.25">
      <c r="C9" s="3"/>
      <c r="D9"/>
      <c r="E9" s="7"/>
    </row>
    <row r="10" spans="1:11" ht="62.25" customHeight="1" thickBot="1" x14ac:dyDescent="0.3">
      <c r="C10" s="14" t="s">
        <v>0</v>
      </c>
      <c r="D10" s="15" t="s">
        <v>21</v>
      </c>
      <c r="E10" s="19" t="s">
        <v>19</v>
      </c>
      <c r="F10" s="16" t="s">
        <v>39</v>
      </c>
      <c r="G10" s="57" t="s">
        <v>13</v>
      </c>
      <c r="H10" s="67" t="s">
        <v>63</v>
      </c>
      <c r="I10" s="58" t="s">
        <v>12</v>
      </c>
      <c r="J10" s="56" t="s">
        <v>6</v>
      </c>
      <c r="K10" s="17" t="s">
        <v>10</v>
      </c>
    </row>
    <row r="11" spans="1:11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65" t="s">
        <v>5</v>
      </c>
      <c r="H11" s="69">
        <v>6</v>
      </c>
      <c r="I11" s="66">
        <v>7</v>
      </c>
      <c r="J11" s="10">
        <v>8</v>
      </c>
      <c r="K11" s="5">
        <v>9</v>
      </c>
    </row>
    <row r="12" spans="1:11" ht="60" x14ac:dyDescent="0.25">
      <c r="B12" s="1"/>
      <c r="C12" s="21" t="s">
        <v>1</v>
      </c>
      <c r="D12" s="41" t="s">
        <v>66</v>
      </c>
      <c r="E12" s="42" t="s">
        <v>40</v>
      </c>
      <c r="F12" s="25">
        <v>250</v>
      </c>
      <c r="G12" s="60"/>
      <c r="H12" s="68"/>
      <c r="I12" s="6" t="str">
        <f t="shared" ref="I12:I43" si="0">IF(G12&gt;0,ROUND(+G12,2)*F12,"")</f>
        <v/>
      </c>
      <c r="J12" s="4" t="str">
        <f t="shared" ref="J12:J14" si="1">IF(G12&gt;0,ROUND(+I12,2)*1.23,"")</f>
        <v/>
      </c>
      <c r="K12" s="11" t="str">
        <f t="shared" ref="K12:K43" si="2">IF(G12&gt;0,+J12/F12,"")</f>
        <v/>
      </c>
    </row>
    <row r="13" spans="1:11" ht="45" x14ac:dyDescent="0.25">
      <c r="B13" s="1"/>
      <c r="C13" s="21" t="s">
        <v>2</v>
      </c>
      <c r="D13" s="43" t="s">
        <v>42</v>
      </c>
      <c r="E13" s="44" t="s">
        <v>41</v>
      </c>
      <c r="F13" s="25">
        <v>200</v>
      </c>
      <c r="G13" s="60"/>
      <c r="H13" s="68"/>
      <c r="I13" s="6" t="str">
        <f t="shared" si="0"/>
        <v/>
      </c>
      <c r="J13" s="4" t="str">
        <f>IF(G13&gt;0,ROUND(+I13,2)*1.23,"")</f>
        <v/>
      </c>
      <c r="K13" s="11" t="str">
        <f t="shared" si="2"/>
        <v/>
      </c>
    </row>
    <row r="14" spans="1:11" ht="30" x14ac:dyDescent="0.25">
      <c r="B14" s="1"/>
      <c r="C14" s="21" t="s">
        <v>3</v>
      </c>
      <c r="D14" s="43" t="s">
        <v>67</v>
      </c>
      <c r="E14" s="45" t="s">
        <v>40</v>
      </c>
      <c r="F14" s="25">
        <v>400</v>
      </c>
      <c r="G14" s="60"/>
      <c r="H14" s="63"/>
      <c r="I14" s="6" t="str">
        <f t="shared" si="0"/>
        <v/>
      </c>
      <c r="J14" s="4" t="str">
        <f t="shared" si="1"/>
        <v/>
      </c>
      <c r="K14" s="11" t="str">
        <f t="shared" si="2"/>
        <v/>
      </c>
    </row>
    <row r="15" spans="1:11" ht="45" x14ac:dyDescent="0.25">
      <c r="B15" s="1"/>
      <c r="C15" s="21" t="s">
        <v>4</v>
      </c>
      <c r="D15" s="43" t="s">
        <v>76</v>
      </c>
      <c r="E15" s="44" t="s">
        <v>40</v>
      </c>
      <c r="F15" s="25">
        <v>700</v>
      </c>
      <c r="G15" s="60"/>
      <c r="H15" s="63"/>
      <c r="I15" s="6" t="str">
        <f t="shared" si="0"/>
        <v/>
      </c>
      <c r="J15" s="4" t="str">
        <f>IF(G15&gt;0,ROUND(+I15,2)*1.08,"")</f>
        <v/>
      </c>
      <c r="K15" s="11" t="str">
        <f t="shared" si="2"/>
        <v/>
      </c>
    </row>
    <row r="16" spans="1:11" ht="30" x14ac:dyDescent="0.25">
      <c r="B16" s="1"/>
      <c r="C16" s="21" t="s">
        <v>5</v>
      </c>
      <c r="D16" s="43" t="s">
        <v>68</v>
      </c>
      <c r="E16" s="44" t="s">
        <v>41</v>
      </c>
      <c r="F16" s="25">
        <v>30</v>
      </c>
      <c r="G16" s="60"/>
      <c r="H16" s="62"/>
      <c r="I16" s="6" t="str">
        <f t="shared" si="0"/>
        <v/>
      </c>
      <c r="J16" s="4" t="str">
        <f>IF(G16&gt;0,ROUND(+I16,2)*1.23,"")</f>
        <v/>
      </c>
      <c r="K16" s="11" t="str">
        <f t="shared" si="2"/>
        <v/>
      </c>
    </row>
    <row r="17" spans="2:11" ht="45" x14ac:dyDescent="0.25">
      <c r="B17" s="1"/>
      <c r="C17" s="21" t="s">
        <v>7</v>
      </c>
      <c r="D17" s="43" t="s">
        <v>43</v>
      </c>
      <c r="E17" s="44" t="s">
        <v>40</v>
      </c>
      <c r="F17" s="25">
        <v>100</v>
      </c>
      <c r="G17" s="60"/>
      <c r="H17" s="62"/>
      <c r="I17" s="6" t="str">
        <f t="shared" si="0"/>
        <v/>
      </c>
      <c r="J17" s="4" t="str">
        <f t="shared" ref="J17:J43" si="3">IF(G17&gt;0,ROUND(+I17,2)*1.23,"")</f>
        <v/>
      </c>
      <c r="K17" s="11" t="str">
        <f t="shared" si="2"/>
        <v/>
      </c>
    </row>
    <row r="18" spans="2:11" ht="45" x14ac:dyDescent="0.25">
      <c r="B18" s="1"/>
      <c r="C18" s="21" t="s">
        <v>8</v>
      </c>
      <c r="D18" s="43" t="s">
        <v>44</v>
      </c>
      <c r="E18" s="44" t="s">
        <v>40</v>
      </c>
      <c r="F18" s="25">
        <v>160</v>
      </c>
      <c r="G18" s="60"/>
      <c r="H18" s="62"/>
      <c r="I18" s="6" t="str">
        <f t="shared" si="0"/>
        <v/>
      </c>
      <c r="J18" s="4" t="str">
        <f t="shared" si="3"/>
        <v/>
      </c>
      <c r="K18" s="11" t="str">
        <f t="shared" si="2"/>
        <v/>
      </c>
    </row>
    <row r="19" spans="2:11" ht="45" x14ac:dyDescent="0.25">
      <c r="B19" s="1"/>
      <c r="C19" s="21" t="s">
        <v>9</v>
      </c>
      <c r="D19" s="43" t="s">
        <v>45</v>
      </c>
      <c r="E19" s="39" t="s">
        <v>40</v>
      </c>
      <c r="F19" s="47">
        <v>160</v>
      </c>
      <c r="G19" s="60"/>
      <c r="H19" s="62"/>
      <c r="I19" s="6" t="str">
        <f t="shared" si="0"/>
        <v/>
      </c>
      <c r="J19" s="4" t="str">
        <f t="shared" si="3"/>
        <v/>
      </c>
      <c r="K19" s="11" t="str">
        <f t="shared" si="2"/>
        <v/>
      </c>
    </row>
    <row r="20" spans="2:11" ht="45" x14ac:dyDescent="0.25">
      <c r="B20" s="1"/>
      <c r="C20" s="21" t="s">
        <v>11</v>
      </c>
      <c r="D20" s="43" t="s">
        <v>46</v>
      </c>
      <c r="E20" s="48" t="s">
        <v>40</v>
      </c>
      <c r="F20" s="47">
        <v>100</v>
      </c>
      <c r="G20" s="60"/>
      <c r="H20" s="62"/>
      <c r="I20" s="6" t="str">
        <f t="shared" si="0"/>
        <v/>
      </c>
      <c r="J20" s="4" t="str">
        <f t="shared" si="3"/>
        <v/>
      </c>
      <c r="K20" s="11" t="str">
        <f t="shared" si="2"/>
        <v/>
      </c>
    </row>
    <row r="21" spans="2:11" ht="39.75" customHeight="1" x14ac:dyDescent="0.25">
      <c r="B21" s="1"/>
      <c r="C21" s="21" t="s">
        <v>23</v>
      </c>
      <c r="D21" s="43" t="s">
        <v>69</v>
      </c>
      <c r="E21" s="39" t="s">
        <v>40</v>
      </c>
      <c r="F21" s="47">
        <v>70</v>
      </c>
      <c r="G21" s="60"/>
      <c r="H21" s="63"/>
      <c r="I21" s="6" t="str">
        <f t="shared" si="0"/>
        <v/>
      </c>
      <c r="J21" s="4" t="str">
        <f t="shared" si="3"/>
        <v/>
      </c>
      <c r="K21" s="11" t="str">
        <f t="shared" si="2"/>
        <v/>
      </c>
    </row>
    <row r="22" spans="2:11" ht="30" x14ac:dyDescent="0.25">
      <c r="B22" s="1"/>
      <c r="C22" s="21" t="s">
        <v>24</v>
      </c>
      <c r="D22" s="43" t="s">
        <v>47</v>
      </c>
      <c r="E22" s="44" t="s">
        <v>41</v>
      </c>
      <c r="F22" s="25">
        <v>40</v>
      </c>
      <c r="G22" s="60"/>
      <c r="H22" s="63"/>
      <c r="I22" s="6" t="str">
        <f t="shared" si="0"/>
        <v/>
      </c>
      <c r="J22" s="4" t="str">
        <f t="shared" si="3"/>
        <v/>
      </c>
      <c r="K22" s="11" t="str">
        <f t="shared" si="2"/>
        <v/>
      </c>
    </row>
    <row r="23" spans="2:11" ht="30" x14ac:dyDescent="0.25">
      <c r="B23" s="1"/>
      <c r="C23" s="21" t="s">
        <v>25</v>
      </c>
      <c r="D23" s="43" t="s">
        <v>70</v>
      </c>
      <c r="E23" s="45" t="s">
        <v>40</v>
      </c>
      <c r="F23" s="25">
        <v>450</v>
      </c>
      <c r="G23" s="60"/>
      <c r="H23" s="62"/>
      <c r="I23" s="6" t="str">
        <f t="shared" si="0"/>
        <v/>
      </c>
      <c r="J23" s="4" t="str">
        <f t="shared" si="3"/>
        <v/>
      </c>
      <c r="K23" s="11" t="str">
        <f t="shared" si="2"/>
        <v/>
      </c>
    </row>
    <row r="24" spans="2:11" ht="45" x14ac:dyDescent="0.25">
      <c r="B24" s="1"/>
      <c r="C24" s="21" t="s">
        <v>26</v>
      </c>
      <c r="D24" s="43" t="s">
        <v>48</v>
      </c>
      <c r="E24" s="45" t="s">
        <v>40</v>
      </c>
      <c r="F24" s="25">
        <v>30</v>
      </c>
      <c r="G24" s="60"/>
      <c r="H24" s="62"/>
      <c r="I24" s="6" t="str">
        <f t="shared" si="0"/>
        <v/>
      </c>
      <c r="J24" s="4" t="str">
        <f t="shared" si="3"/>
        <v/>
      </c>
      <c r="K24" s="11" t="str">
        <f t="shared" si="2"/>
        <v/>
      </c>
    </row>
    <row r="25" spans="2:11" ht="45" x14ac:dyDescent="0.25">
      <c r="B25" s="1"/>
      <c r="C25" s="21" t="s">
        <v>27</v>
      </c>
      <c r="D25" s="43" t="s">
        <v>71</v>
      </c>
      <c r="E25" s="45" t="s">
        <v>40</v>
      </c>
      <c r="F25" s="25">
        <v>400</v>
      </c>
      <c r="G25" s="60"/>
      <c r="H25" s="62"/>
      <c r="I25" s="6" t="str">
        <f t="shared" si="0"/>
        <v/>
      </c>
      <c r="J25" s="4" t="str">
        <f t="shared" si="3"/>
        <v/>
      </c>
      <c r="K25" s="11" t="str">
        <f t="shared" si="2"/>
        <v/>
      </c>
    </row>
    <row r="26" spans="2:11" ht="30" x14ac:dyDescent="0.25">
      <c r="B26" s="1"/>
      <c r="C26" s="21" t="s">
        <v>28</v>
      </c>
      <c r="D26" s="46" t="s">
        <v>49</v>
      </c>
      <c r="E26" s="49" t="s">
        <v>40</v>
      </c>
      <c r="F26" s="47">
        <v>50</v>
      </c>
      <c r="G26" s="60"/>
      <c r="H26" s="62"/>
      <c r="I26" s="6" t="str">
        <f t="shared" si="0"/>
        <v/>
      </c>
      <c r="J26" s="4" t="str">
        <f t="shared" si="3"/>
        <v/>
      </c>
      <c r="K26" s="11" t="str">
        <f t="shared" si="2"/>
        <v/>
      </c>
    </row>
    <row r="27" spans="2:11" ht="30" x14ac:dyDescent="0.25">
      <c r="B27" s="1"/>
      <c r="C27" s="21" t="s">
        <v>29</v>
      </c>
      <c r="D27" s="46" t="s">
        <v>50</v>
      </c>
      <c r="E27" s="45" t="s">
        <v>40</v>
      </c>
      <c r="F27" s="25">
        <v>50</v>
      </c>
      <c r="G27" s="60"/>
      <c r="H27" s="62"/>
      <c r="I27" s="6" t="str">
        <f t="shared" si="0"/>
        <v/>
      </c>
      <c r="J27" s="4" t="str">
        <f t="shared" si="3"/>
        <v/>
      </c>
      <c r="K27" s="11" t="str">
        <f t="shared" si="2"/>
        <v/>
      </c>
    </row>
    <row r="28" spans="2:11" ht="60" x14ac:dyDescent="0.25">
      <c r="B28" s="1"/>
      <c r="C28" s="21" t="s">
        <v>30</v>
      </c>
      <c r="D28" s="43" t="s">
        <v>51</v>
      </c>
      <c r="E28" s="45" t="s">
        <v>40</v>
      </c>
      <c r="F28" s="25">
        <v>450</v>
      </c>
      <c r="G28" s="60"/>
      <c r="H28" s="62"/>
      <c r="I28" s="6" t="str">
        <f t="shared" si="0"/>
        <v/>
      </c>
      <c r="J28" s="4" t="str">
        <f t="shared" si="3"/>
        <v/>
      </c>
      <c r="K28" s="11" t="str">
        <f t="shared" si="2"/>
        <v/>
      </c>
    </row>
    <row r="29" spans="2:11" ht="30" x14ac:dyDescent="0.25">
      <c r="B29" s="1"/>
      <c r="C29" s="21" t="s">
        <v>31</v>
      </c>
      <c r="D29" s="43" t="s">
        <v>52</v>
      </c>
      <c r="E29" s="45" t="s">
        <v>40</v>
      </c>
      <c r="F29" s="25">
        <v>100</v>
      </c>
      <c r="G29" s="60"/>
      <c r="H29" s="63"/>
      <c r="I29" s="6" t="str">
        <f t="shared" si="0"/>
        <v/>
      </c>
      <c r="J29" s="4" t="str">
        <f t="shared" si="3"/>
        <v/>
      </c>
      <c r="K29" s="11" t="str">
        <f t="shared" si="2"/>
        <v/>
      </c>
    </row>
    <row r="30" spans="2:11" ht="30" x14ac:dyDescent="0.25">
      <c r="B30" s="1"/>
      <c r="C30" s="21" t="s">
        <v>32</v>
      </c>
      <c r="D30" s="50" t="s">
        <v>53</v>
      </c>
      <c r="E30" s="44" t="s">
        <v>41</v>
      </c>
      <c r="F30" s="25">
        <v>40</v>
      </c>
      <c r="G30" s="60"/>
      <c r="H30" s="62"/>
      <c r="I30" s="6" t="str">
        <f t="shared" si="0"/>
        <v/>
      </c>
      <c r="J30" s="4" t="str">
        <f t="shared" si="3"/>
        <v/>
      </c>
      <c r="K30" s="11" t="str">
        <f t="shared" si="2"/>
        <v/>
      </c>
    </row>
    <row r="31" spans="2:11" ht="30" x14ac:dyDescent="0.25">
      <c r="B31" s="1"/>
      <c r="C31" s="21" t="s">
        <v>33</v>
      </c>
      <c r="D31" s="50" t="s">
        <v>72</v>
      </c>
      <c r="E31" s="44" t="s">
        <v>41</v>
      </c>
      <c r="F31" s="25">
        <v>60</v>
      </c>
      <c r="G31" s="60"/>
      <c r="H31" s="62"/>
      <c r="I31" s="6" t="str">
        <f t="shared" si="0"/>
        <v/>
      </c>
      <c r="J31" s="4" t="str">
        <f t="shared" si="3"/>
        <v/>
      </c>
      <c r="K31" s="11" t="str">
        <f t="shared" si="2"/>
        <v/>
      </c>
    </row>
    <row r="32" spans="2:11" ht="60" x14ac:dyDescent="0.25">
      <c r="B32" s="1"/>
      <c r="C32" s="21" t="s">
        <v>34</v>
      </c>
      <c r="D32" s="59" t="s">
        <v>73</v>
      </c>
      <c r="E32" s="44" t="s">
        <v>41</v>
      </c>
      <c r="F32" s="25">
        <v>15</v>
      </c>
      <c r="G32" s="60"/>
      <c r="H32" s="62"/>
      <c r="I32" s="6" t="str">
        <f t="shared" si="0"/>
        <v/>
      </c>
      <c r="J32" s="4" t="str">
        <f t="shared" si="3"/>
        <v/>
      </c>
      <c r="K32" s="11" t="str">
        <f t="shared" si="2"/>
        <v/>
      </c>
    </row>
    <row r="33" spans="2:11" ht="30" x14ac:dyDescent="0.25">
      <c r="B33" s="1"/>
      <c r="C33" s="21" t="s">
        <v>35</v>
      </c>
      <c r="D33" s="51" t="s">
        <v>54</v>
      </c>
      <c r="E33" s="44" t="s">
        <v>41</v>
      </c>
      <c r="F33" s="25">
        <v>40</v>
      </c>
      <c r="G33" s="60"/>
      <c r="H33" s="62"/>
      <c r="I33" s="6" t="str">
        <f t="shared" si="0"/>
        <v/>
      </c>
      <c r="J33" s="4" t="str">
        <f t="shared" si="3"/>
        <v/>
      </c>
      <c r="K33" s="11" t="str">
        <f t="shared" si="2"/>
        <v/>
      </c>
    </row>
    <row r="34" spans="2:11" ht="30" x14ac:dyDescent="0.25">
      <c r="B34" s="1"/>
      <c r="C34" s="21" t="s">
        <v>36</v>
      </c>
      <c r="D34" s="50" t="s">
        <v>55</v>
      </c>
      <c r="E34" s="45" t="s">
        <v>40</v>
      </c>
      <c r="F34" s="25">
        <v>20</v>
      </c>
      <c r="G34" s="60"/>
      <c r="H34" s="63"/>
      <c r="I34" s="6" t="str">
        <f t="shared" si="0"/>
        <v/>
      </c>
      <c r="J34" s="4" t="str">
        <f t="shared" si="3"/>
        <v/>
      </c>
      <c r="K34" s="11" t="str">
        <f t="shared" si="2"/>
        <v/>
      </c>
    </row>
    <row r="35" spans="2:11" ht="45" x14ac:dyDescent="0.25">
      <c r="B35" s="1"/>
      <c r="C35" s="70">
        <v>24</v>
      </c>
      <c r="D35" s="52" t="s">
        <v>74</v>
      </c>
      <c r="E35" s="39" t="s">
        <v>40</v>
      </c>
      <c r="F35" s="71">
        <v>100</v>
      </c>
      <c r="G35" s="60"/>
      <c r="H35" s="62"/>
      <c r="I35" s="6" t="str">
        <f t="shared" si="0"/>
        <v/>
      </c>
      <c r="J35" s="4" t="str">
        <f t="shared" si="3"/>
        <v/>
      </c>
      <c r="K35" s="11" t="str">
        <f t="shared" si="2"/>
        <v/>
      </c>
    </row>
    <row r="36" spans="2:11" ht="36" customHeight="1" x14ac:dyDescent="0.25">
      <c r="B36" s="1"/>
      <c r="C36" s="70">
        <v>25</v>
      </c>
      <c r="D36" s="52" t="s">
        <v>75</v>
      </c>
      <c r="E36" s="39" t="s">
        <v>40</v>
      </c>
      <c r="F36" s="71">
        <v>60</v>
      </c>
      <c r="G36" s="60"/>
      <c r="H36" s="63"/>
      <c r="I36" s="6" t="str">
        <f t="shared" si="0"/>
        <v/>
      </c>
      <c r="J36" s="4" t="str">
        <f t="shared" si="3"/>
        <v/>
      </c>
      <c r="K36" s="11" t="str">
        <f t="shared" si="2"/>
        <v/>
      </c>
    </row>
    <row r="37" spans="2:11" ht="30" x14ac:dyDescent="0.25">
      <c r="B37" s="1"/>
      <c r="C37" s="70">
        <v>26</v>
      </c>
      <c r="D37" s="43" t="s">
        <v>77</v>
      </c>
      <c r="E37" s="49" t="s">
        <v>40</v>
      </c>
      <c r="F37" s="25">
        <v>200</v>
      </c>
      <c r="G37" s="60"/>
      <c r="H37" s="63"/>
      <c r="I37" s="6" t="str">
        <f t="shared" si="0"/>
        <v/>
      </c>
      <c r="J37" s="4" t="str">
        <f t="shared" si="3"/>
        <v/>
      </c>
      <c r="K37" s="11" t="str">
        <f t="shared" si="2"/>
        <v/>
      </c>
    </row>
    <row r="38" spans="2:11" ht="29.25" customHeight="1" x14ac:dyDescent="0.25">
      <c r="B38" s="1"/>
      <c r="C38" s="70">
        <v>27</v>
      </c>
      <c r="D38" s="72" t="s">
        <v>78</v>
      </c>
      <c r="E38" s="39" t="s">
        <v>40</v>
      </c>
      <c r="F38" s="25">
        <v>150</v>
      </c>
      <c r="G38" s="60"/>
      <c r="H38" s="63"/>
      <c r="I38" s="6" t="str">
        <f t="shared" si="0"/>
        <v/>
      </c>
      <c r="J38" s="4" t="str">
        <f t="shared" si="3"/>
        <v/>
      </c>
      <c r="K38" s="11" t="str">
        <f t="shared" si="2"/>
        <v/>
      </c>
    </row>
    <row r="39" spans="2:11" ht="30" x14ac:dyDescent="0.25">
      <c r="B39" s="1"/>
      <c r="C39" s="70">
        <v>28</v>
      </c>
      <c r="D39" s="43" t="s">
        <v>56</v>
      </c>
      <c r="E39" s="45" t="s">
        <v>57</v>
      </c>
      <c r="F39" s="25">
        <v>350</v>
      </c>
      <c r="G39" s="60"/>
      <c r="H39" s="63"/>
      <c r="I39" s="6" t="str">
        <f t="shared" si="0"/>
        <v/>
      </c>
      <c r="J39" s="4" t="str">
        <f t="shared" si="3"/>
        <v/>
      </c>
      <c r="K39" s="11" t="str">
        <f t="shared" si="2"/>
        <v/>
      </c>
    </row>
    <row r="40" spans="2:11" ht="30" x14ac:dyDescent="0.25">
      <c r="B40" s="1"/>
      <c r="C40" s="70">
        <v>29</v>
      </c>
      <c r="D40" s="43" t="s">
        <v>58</v>
      </c>
      <c r="E40" s="49" t="s">
        <v>57</v>
      </c>
      <c r="F40" s="47">
        <v>300</v>
      </c>
      <c r="G40" s="60"/>
      <c r="H40" s="63"/>
      <c r="I40" s="6" t="str">
        <f t="shared" si="0"/>
        <v/>
      </c>
      <c r="J40" s="4" t="str">
        <f t="shared" si="3"/>
        <v/>
      </c>
      <c r="K40" s="11" t="str">
        <f t="shared" si="2"/>
        <v/>
      </c>
    </row>
    <row r="41" spans="2:11" ht="60" x14ac:dyDescent="0.25">
      <c r="B41" s="1"/>
      <c r="C41" s="70">
        <v>30</v>
      </c>
      <c r="D41" s="43" t="s">
        <v>59</v>
      </c>
      <c r="E41" s="49" t="s">
        <v>57</v>
      </c>
      <c r="F41" s="47">
        <v>350</v>
      </c>
      <c r="G41" s="60"/>
      <c r="H41" s="62"/>
      <c r="I41" s="6" t="str">
        <f t="shared" si="0"/>
        <v/>
      </c>
      <c r="J41" s="4" t="str">
        <f t="shared" si="3"/>
        <v/>
      </c>
      <c r="K41" s="11" t="str">
        <f t="shared" si="2"/>
        <v/>
      </c>
    </row>
    <row r="42" spans="2:11" ht="45" x14ac:dyDescent="0.25">
      <c r="B42" s="1"/>
      <c r="C42" s="70">
        <v>31</v>
      </c>
      <c r="D42" s="43" t="s">
        <v>60</v>
      </c>
      <c r="E42" s="45" t="s">
        <v>57</v>
      </c>
      <c r="F42" s="25">
        <v>300</v>
      </c>
      <c r="G42" s="60"/>
      <c r="H42" s="62"/>
      <c r="I42" s="6" t="str">
        <f t="shared" si="0"/>
        <v/>
      </c>
      <c r="J42" s="4" t="str">
        <f t="shared" si="3"/>
        <v/>
      </c>
      <c r="K42" s="11" t="str">
        <f t="shared" si="2"/>
        <v/>
      </c>
    </row>
    <row r="43" spans="2:11" ht="45.75" thickBot="1" x14ac:dyDescent="0.3">
      <c r="B43" s="1"/>
      <c r="C43" s="70">
        <v>32</v>
      </c>
      <c r="D43" s="53" t="s">
        <v>61</v>
      </c>
      <c r="E43" s="54" t="s">
        <v>57</v>
      </c>
      <c r="F43" s="55">
        <v>100</v>
      </c>
      <c r="G43" s="60"/>
      <c r="H43" s="62"/>
      <c r="I43" s="6" t="str">
        <f t="shared" si="0"/>
        <v/>
      </c>
      <c r="J43" s="4" t="str">
        <f t="shared" si="3"/>
        <v/>
      </c>
      <c r="K43" s="11" t="str">
        <f t="shared" si="2"/>
        <v/>
      </c>
    </row>
    <row r="44" spans="2:11" ht="16.5" thickBot="1" x14ac:dyDescent="0.3">
      <c r="B44" s="1"/>
      <c r="C44" s="22"/>
      <c r="D44" s="23" t="s">
        <v>14</v>
      </c>
      <c r="E44" s="40"/>
      <c r="F44" s="24">
        <f>SUM(F12:F43)</f>
        <v>5825</v>
      </c>
      <c r="G44" s="61" t="s">
        <v>22</v>
      </c>
      <c r="H44" s="64"/>
      <c r="I44" s="12" t="str">
        <f>IF(SUM(G12:G43)&gt;0,SUM(I12:I43),"")</f>
        <v/>
      </c>
      <c r="J44" s="13">
        <f>SUM(J12:J43)</f>
        <v>0</v>
      </c>
      <c r="K44" s="20" t="s">
        <v>22</v>
      </c>
    </row>
    <row r="45" spans="2:11" x14ac:dyDescent="0.25">
      <c r="B45" s="1"/>
    </row>
    <row r="46" spans="2:11" x14ac:dyDescent="0.25">
      <c r="B46" s="1"/>
    </row>
    <row r="47" spans="2:11" x14ac:dyDescent="0.25">
      <c r="B47" s="1"/>
    </row>
    <row r="48" spans="2:11" x14ac:dyDescent="0.25">
      <c r="B48" s="1"/>
    </row>
    <row r="49" spans="2:8" x14ac:dyDescent="0.25">
      <c r="B49" s="1"/>
    </row>
    <row r="50" spans="2:8" x14ac:dyDescent="0.25">
      <c r="B50" s="1"/>
      <c r="C50" s="2" t="s">
        <v>17</v>
      </c>
      <c r="H50" s="3" t="s">
        <v>18</v>
      </c>
    </row>
    <row r="51" spans="2:8" x14ac:dyDescent="0.25">
      <c r="B51" s="1"/>
      <c r="E51" s="7"/>
      <c r="H51" t="s">
        <v>20</v>
      </c>
    </row>
    <row r="52" spans="2:8" x14ac:dyDescent="0.25">
      <c r="B52" s="1"/>
    </row>
    <row r="53" spans="2:8" x14ac:dyDescent="0.25">
      <c r="B53" s="1"/>
    </row>
    <row r="54" spans="2:8" x14ac:dyDescent="0.25">
      <c r="B54" s="1"/>
      <c r="C54" t="s">
        <v>38</v>
      </c>
    </row>
    <row r="55" spans="2:8" x14ac:dyDescent="0.25">
      <c r="B55" s="1"/>
    </row>
    <row r="56" spans="2:8" x14ac:dyDescent="0.25">
      <c r="B56" s="1"/>
    </row>
    <row r="57" spans="2:8" x14ac:dyDescent="0.25">
      <c r="B57" s="1"/>
    </row>
    <row r="58" spans="2:8" x14ac:dyDescent="0.25">
      <c r="B58" s="1"/>
    </row>
    <row r="59" spans="2:8" x14ac:dyDescent="0.25">
      <c r="B59" s="1"/>
    </row>
    <row r="60" spans="2:8" x14ac:dyDescent="0.25">
      <c r="B60" s="1"/>
    </row>
    <row r="61" spans="2:8" x14ac:dyDescent="0.25">
      <c r="B61" s="1"/>
    </row>
    <row r="62" spans="2:8" x14ac:dyDescent="0.25">
      <c r="B62" s="1"/>
    </row>
    <row r="63" spans="2:8" x14ac:dyDescent="0.25">
      <c r="B63" s="1"/>
    </row>
    <row r="64" spans="2:8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ht="27.75" customHeight="1" x14ac:dyDescent="0.25"/>
  </sheetData>
  <sheetProtection autoFilter="0"/>
  <phoneticPr fontId="6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2:C13 C11:G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TZ2.374.67.4.2025.AB</dc:title>
  <dc:creator>Grazyna Przybylska</dc:creator>
  <cp:lastModifiedBy>Agnieszka Bałuch</cp:lastModifiedBy>
  <cp:lastPrinted>2025-04-07T07:27:04Z</cp:lastPrinted>
  <dcterms:created xsi:type="dcterms:W3CDTF">2015-06-05T18:19:34Z</dcterms:created>
  <dcterms:modified xsi:type="dcterms:W3CDTF">2026-03-31T07:22:14Z</dcterms:modified>
</cp:coreProperties>
</file>