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PAWEŁ\postępowania do 130 tyś. zł\aramtura hydrauliczna 10.10.2025\"/>
    </mc:Choice>
  </mc:AlternateContent>
  <xr:revisionPtr revIDLastSave="0" documentId="13_ncr:1_{5D21B1F6-1A54-42BB-A9B9-429D25091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F_CENOWY!$C$2:$J$56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 s="1"/>
  <c r="I32" i="1"/>
  <c r="J32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H29" i="1"/>
  <c r="I29" i="1" s="1"/>
  <c r="J29" i="1" s="1"/>
  <c r="H30" i="1"/>
  <c r="I30" i="1" s="1"/>
  <c r="J30" i="1" s="1"/>
  <c r="H31" i="1"/>
  <c r="I31" i="1" s="1"/>
  <c r="J31" i="1" s="1"/>
  <c r="H32" i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F45" i="1"/>
  <c r="H12" i="1"/>
  <c r="I12" i="1" s="1"/>
  <c r="J12" i="1" s="1"/>
  <c r="H45" i="1" l="1"/>
  <c r="I45" i="1"/>
</calcChain>
</file>

<file path=xl/sharedStrings.xml><?xml version="1.0" encoding="utf-8"?>
<sst xmlns="http://schemas.openxmlformats.org/spreadsheetml/2006/main" count="128" uniqueCount="89">
  <si>
    <t>L.P.</t>
  </si>
  <si>
    <t>1</t>
  </si>
  <si>
    <t>2</t>
  </si>
  <si>
    <t>3</t>
  </si>
  <si>
    <t>4</t>
  </si>
  <si>
    <t>5</t>
  </si>
  <si>
    <t>WARTOŚĆ BRUTTO OGÓŁEM (ZŁ)</t>
  </si>
  <si>
    <t>6</t>
  </si>
  <si>
    <t>(zamówienie o wartości do 130 000 zł)</t>
  </si>
  <si>
    <t>7</t>
  </si>
  <si>
    <t>8</t>
  </si>
  <si>
    <t>CENA BRUTTO/SZT. (ZŁ)</t>
  </si>
  <si>
    <t>9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</si>
  <si>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</si>
  <si>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</si>
  <si>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</si>
  <si>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</si>
  <si>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</si>
  <si>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</si>
  <si>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</si>
  <si>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</si>
  <si>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</si>
  <si>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</si>
  <si>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</si>
  <si>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</si>
  <si>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</si>
  <si>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</si>
  <si>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</si>
  <si>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</si>
  <si>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</si>
  <si>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</si>
  <si>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</si>
  <si>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</si>
  <si>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</si>
  <si>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</si>
  <si>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</si>
  <si>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</si>
  <si>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</si>
  <si>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</si>
  <si>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</si>
  <si>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</si>
  <si>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</si>
  <si>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</si>
  <si>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</si>
  <si>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</si>
  <si>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</si>
  <si>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</si>
  <si>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</si>
  <si>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(znak sprawy)</t>
  </si>
  <si>
    <t xml:space="preserve">    </t>
  </si>
  <si>
    <t>ILOŚĆ</t>
  </si>
  <si>
    <t>szt</t>
  </si>
  <si>
    <t>szt.</t>
  </si>
  <si>
    <t>kpl</t>
  </si>
  <si>
    <t>TZ2.374.197.2025.PM</t>
  </si>
  <si>
    <r>
      <t xml:space="preserve">dostawa armatury hydraulicznej </t>
    </r>
    <r>
      <rPr>
        <sz val="11"/>
        <color theme="1"/>
        <rFont val="Times New Roman"/>
        <family val="1"/>
        <charset val="238"/>
      </rPr>
      <t>dla potrzeb Urzędu Morskiego w Gdyni</t>
    </r>
  </si>
  <si>
    <t>Syfon umywalkowy uniwersalny biały VIEGA wraz z sitkiem i korkiem</t>
  </si>
  <si>
    <t>Syfon do zlewozmywaka jednokomorowego DEANTE</t>
  </si>
  <si>
    <t xml:space="preserve">Łuk dwukielichowy miedziany fi 15/90 kolano długie </t>
  </si>
  <si>
    <t>Korek ocynk ½" gwint zewnętrzny</t>
  </si>
  <si>
    <t xml:space="preserve">Zawór odcinający mufowo – nyplowy ¾ do baterii </t>
  </si>
  <si>
    <t>Deska sedesowa uniwersalna, wolnoopadająca biała KERY STEEL kod prouktu: 539167</t>
  </si>
  <si>
    <t>Uszczelka kompaktowa do toalety okrągła piankowa (Średnica wewnętrzna 70mm; Średnica zewnętrzna 110mm grubość 13mm)</t>
  </si>
  <si>
    <t xml:space="preserve">Kolanko kanalizacyjne PCV fi 50/88 </t>
  </si>
  <si>
    <t xml:space="preserve">Kolanko kanalizacyjne PCV fi 110/45  </t>
  </si>
  <si>
    <t>Rura kanalizacyjna PCV fi 50 L=500 mm</t>
  </si>
  <si>
    <t>Rura kanalizacyjna PCV fi 50 L=1000 mm</t>
  </si>
  <si>
    <t>Rura kanalizacyjna PCV fi 50 L=2000 mm</t>
  </si>
  <si>
    <t>Rura kanalizacyjna PCV fi 110 L=500 mm</t>
  </si>
  <si>
    <t>Rura kanalizacyjna PCV fi 110 L=1000 mm</t>
  </si>
  <si>
    <t>Automat spłukujący dwufunkcyjny 3/6L KK-POL symbol: 0000002583</t>
  </si>
  <si>
    <t>Perlator ½” gwint wewnętrzny FERRO</t>
  </si>
  <si>
    <t>Perlator ¾”  gwint zewnętrzny FERRO</t>
  </si>
  <si>
    <t xml:space="preserve">Przedłużka gwintowana mosiądz ½”  L-15 mm </t>
  </si>
  <si>
    <t xml:space="preserve">Przedłużka gwintowana mosiądz ½”  L-25 mm </t>
  </si>
  <si>
    <t>Zawór kątowy ½” x 3/8” FERRO</t>
  </si>
  <si>
    <t xml:space="preserve">Zawór mosiężny czerpalny kulowy ¾”  </t>
  </si>
  <si>
    <t>Głowica ceramiczna do baterii ½”  wersja: 15 frezów/zębów</t>
  </si>
  <si>
    <t>Uszczelka Oring do wylewki ½”</t>
  </si>
  <si>
    <t xml:space="preserve">Uszczelka Oring do wylewki ¾”  </t>
  </si>
  <si>
    <t>Wąż-wężyk do wody w oplocie stalowym ½” x ½” L-350 mm  do podłączenia armatury i elementów instalacji wody zimnej i ciepłej</t>
  </si>
  <si>
    <t>Wąż-wężyk do wody w oplocie stalowym ½” x ½” L-450 mm do podłączenia armatury i elementów instalacji wody zimnej i ciepłej</t>
  </si>
  <si>
    <t>Wąż-wężyk do wody w oplocie stalowym ½” x 3/8” L-350 mm do podłączenia armatury i elementów instalacji wody zimnej i ciepłej</t>
  </si>
  <si>
    <t>Wąż-wężyk do wody w oplocie stalowym ½” x 3/8” L-450 mm do podłączenia armatury i elementów instalacji wody zimnej i ciepłej</t>
  </si>
  <si>
    <t>Wkładka zaworu spłukującego do pisuaru TECE symbol: 9820031</t>
  </si>
  <si>
    <t>Bateria zlewozmywakowa, ścienna, wylewka z dołu L=250 mm  KFA 300-610-00 chrom/mosiądz</t>
  </si>
  <si>
    <t>Bateria umywalkowa, ścienna, wylewka z dołu L=160 mm  KFA 300-410-00 chrom/mosiądz</t>
  </si>
  <si>
    <t>zawór odcinający do spłuczki 1/2"</t>
  </si>
  <si>
    <t xml:space="preserve">kabina prysznicowa kwadratowa czterościenna        80 cm x 80 cm Smart White Savana z:                                                                                          - brodzikiem,                                                                         - syfonem do brodzika,                                                                             - baterią natryskową z wężem i słuchawką prysznicową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</si>
</sst>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50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4" xfId="0" quotePrefix="1" applyFont="1" applyBorder="1" applyAlignment="1">
      <alignment horizontal="center"/>
    </xf>
    <xf numFmtId="4" fontId="2" fillId="0" borderId="7" xfId="0" applyNumberFormat="1" applyFont="1" applyBorder="1"/>
    <xf numFmtId="4" fontId="4" fillId="0" borderId="15" xfId="0" applyNumberFormat="1" applyFont="1" applyBorder="1"/>
    <xf numFmtId="4" fontId="4" fillId="0" borderId="13" xfId="0" applyNumberFormat="1" applyFont="1" applyBorder="1"/>
    <xf numFmtId="0" fontId="0" fillId="2" borderId="8" xfId="0" quotePrefix="1" applyFill="1" applyBorder="1"/>
    <xf numFmtId="0" fontId="2" fillId="2" borderId="9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4" fillId="2" borderId="10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16" fillId="2" borderId="9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4" fontId="11" fillId="2" borderId="6" xfId="0" applyNumberFormat="1" applyFont="1" applyFill="1" applyBorder="1" applyAlignment="1" applyProtection="1">
      <alignment wrapText="1"/>
      <protection locked="0"/>
    </xf>
    <xf numFmtId="0" fontId="4" fillId="0" borderId="14" xfId="0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19" fillId="0" borderId="7" xfId="0" quotePrefix="1" applyFont="1" applyBorder="1"/>
    <xf numFmtId="0" fontId="8" fillId="0" borderId="12" xfId="0" applyFont="1" applyBorder="1"/>
    <xf numFmtId="0" fontId="20" fillId="0" borderId="13" xfId="0" applyFont="1" applyBorder="1"/>
    <xf numFmtId="3" fontId="8" fillId="0" borderId="12" xfId="0" applyNumberFormat="1" applyFont="1" applyBorder="1"/>
    <xf numFmtId="0" fontId="19" fillId="0" borderId="7" xfId="0" applyFont="1" applyBorder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3" borderId="2" xfId="0" applyFont="1" applyFill="1" applyBorder="1" applyAlignment="1">
      <alignment horizontal="left" wrapText="1"/>
    </xf>
    <xf numFmtId="0" fontId="21" fillId="3" borderId="2" xfId="0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left" wrapText="1"/>
    </xf>
    <xf numFmtId="0" fontId="22" fillId="3" borderId="3" xfId="0" applyFont="1" applyFill="1" applyBorder="1" applyAlignment="1">
      <alignment wrapText="1"/>
    </xf>
    <xf numFmtId="0" fontId="18" fillId="3" borderId="3" xfId="0" applyFont="1" applyFill="1" applyBorder="1" applyAlignment="1">
      <alignment wrapText="1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45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1"/>
  <sheetViews>
    <sheetView showGridLines="0" tabSelected="1" workbookViewId="0">
      <selection activeCell="G16" sqref="G16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21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31" t="s">
        <v>16</v>
      </c>
      <c r="D2" s="32"/>
      <c r="E2" s="32"/>
      <c r="F2" s="32"/>
      <c r="G2" s="32"/>
      <c r="H2" s="8"/>
      <c r="I2" s="8"/>
    </row>
    <row r="3" spans="1:10" x14ac:dyDescent="0.25">
      <c r="C3" s="33" t="s">
        <v>8</v>
      </c>
      <c r="D3" s="34"/>
      <c r="E3" s="35"/>
      <c r="F3" s="34"/>
      <c r="G3" s="34"/>
    </row>
    <row r="4" spans="1:10" x14ac:dyDescent="0.25">
      <c r="C4" s="36"/>
      <c r="D4" s="34"/>
      <c r="E4" s="35"/>
      <c r="F4" s="34"/>
      <c r="G4" s="34"/>
    </row>
    <row r="5" spans="1:10" x14ac:dyDescent="0.25">
      <c r="B5" s="9"/>
      <c r="C5" s="37" t="s">
        <v>55</v>
      </c>
      <c r="D5" s="38"/>
      <c r="E5" s="39"/>
      <c r="F5" s="38"/>
      <c r="G5" s="38"/>
      <c r="H5" s="3"/>
      <c r="I5" s="3"/>
    </row>
    <row r="6" spans="1:10" x14ac:dyDescent="0.25">
      <c r="C6" s="40" t="s">
        <v>17</v>
      </c>
      <c r="D6" s="35"/>
      <c r="E6" s="35"/>
      <c r="F6" s="35"/>
      <c r="G6" s="35"/>
      <c r="H6" s="7"/>
      <c r="I6" s="7"/>
    </row>
    <row r="7" spans="1:10" ht="15.75" x14ac:dyDescent="0.25">
      <c r="C7" s="41" t="s">
        <v>54</v>
      </c>
      <c r="D7" s="42"/>
      <c r="E7" s="43"/>
      <c r="F7" s="42"/>
      <c r="G7" s="42"/>
      <c r="H7" s="2"/>
      <c r="I7" s="2"/>
    </row>
    <row r="8" spans="1:10" ht="22.5" customHeight="1" x14ac:dyDescent="0.25">
      <c r="C8" s="40" t="s">
        <v>48</v>
      </c>
      <c r="D8" s="40"/>
      <c r="E8" s="43"/>
      <c r="F8" s="42"/>
      <c r="G8" s="42"/>
      <c r="H8" s="2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4" t="s">
        <v>0</v>
      </c>
      <c r="D10" s="15" t="s">
        <v>22</v>
      </c>
      <c r="E10" s="22" t="s">
        <v>20</v>
      </c>
      <c r="F10" s="16" t="s">
        <v>50</v>
      </c>
      <c r="G10" s="17" t="s">
        <v>14</v>
      </c>
      <c r="H10" s="18" t="s">
        <v>13</v>
      </c>
      <c r="I10" s="19" t="s">
        <v>6</v>
      </c>
      <c r="J10" s="20" t="s">
        <v>11</v>
      </c>
    </row>
    <row r="11" spans="1:10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10" t="s">
        <v>5</v>
      </c>
      <c r="H11" s="5" t="s">
        <v>7</v>
      </c>
      <c r="I11" s="10" t="s">
        <v>9</v>
      </c>
      <c r="J11" s="5" t="s">
        <v>10</v>
      </c>
    </row>
    <row r="12" spans="1:10" ht="30" x14ac:dyDescent="0.25">
      <c r="B12" s="1"/>
      <c r="C12" s="26" t="s">
        <v>1</v>
      </c>
      <c r="D12" s="48" t="s">
        <v>56</v>
      </c>
      <c r="E12" s="46" t="s">
        <v>53</v>
      </c>
      <c r="F12" s="30">
        <v>15</v>
      </c>
      <c r="G12" s="23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30" x14ac:dyDescent="0.25">
      <c r="B13" s="1"/>
      <c r="C13" s="26" t="s">
        <v>2</v>
      </c>
      <c r="D13" s="48" t="s">
        <v>57</v>
      </c>
      <c r="E13" s="46" t="s">
        <v>51</v>
      </c>
      <c r="F13" s="30">
        <v>3</v>
      </c>
      <c r="G13" s="23"/>
      <c r="H13" s="6" t="str">
        <f t="shared" ref="H13:H44" si="0">IF(G13&gt;0,ROUND(+G13,2)*F13,"")</f>
        <v/>
      </c>
      <c r="I13" s="4" t="str">
        <f t="shared" ref="I13:I44" si="1">IF(G13&gt;0,ROUND(+H13,2)*1.23,"")</f>
        <v/>
      </c>
      <c r="J13" s="11" t="str">
        <f t="shared" ref="J13:J44" si="2">IF(G13&gt;0,+I13/F13,"")</f>
        <v/>
      </c>
    </row>
    <row r="14" spans="1:10" ht="30" x14ac:dyDescent="0.25">
      <c r="B14" s="1"/>
      <c r="C14" s="26" t="s">
        <v>3</v>
      </c>
      <c r="D14" s="49" t="s">
        <v>58</v>
      </c>
      <c r="E14" s="46" t="s">
        <v>52</v>
      </c>
      <c r="F14" s="30">
        <v>25</v>
      </c>
      <c r="G14" s="23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15.75" x14ac:dyDescent="0.25">
      <c r="B15" s="1"/>
      <c r="C15" s="26" t="s">
        <v>4</v>
      </c>
      <c r="D15" s="49" t="s">
        <v>59</v>
      </c>
      <c r="E15" s="46" t="s">
        <v>51</v>
      </c>
      <c r="F15" s="30">
        <v>10</v>
      </c>
      <c r="G15" s="23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30" x14ac:dyDescent="0.25">
      <c r="B16" s="1"/>
      <c r="C16" s="26" t="s">
        <v>5</v>
      </c>
      <c r="D16" s="49" t="s">
        <v>60</v>
      </c>
      <c r="E16" s="46" t="s">
        <v>52</v>
      </c>
      <c r="F16" s="30">
        <v>10</v>
      </c>
      <c r="G16" s="23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45" x14ac:dyDescent="0.25">
      <c r="B17" s="1"/>
      <c r="C17" s="26" t="s">
        <v>7</v>
      </c>
      <c r="D17" s="49" t="s">
        <v>61</v>
      </c>
      <c r="E17" s="46" t="s">
        <v>52</v>
      </c>
      <c r="F17" s="30">
        <v>8</v>
      </c>
      <c r="G17" s="23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60" x14ac:dyDescent="0.25">
      <c r="B18" s="1"/>
      <c r="C18" s="26" t="s">
        <v>9</v>
      </c>
      <c r="D18" s="49" t="s">
        <v>62</v>
      </c>
      <c r="E18" s="46" t="s">
        <v>52</v>
      </c>
      <c r="F18" s="30">
        <v>10</v>
      </c>
      <c r="G18" s="23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15.75" x14ac:dyDescent="0.25">
      <c r="B19" s="1"/>
      <c r="C19" s="26" t="s">
        <v>10</v>
      </c>
      <c r="D19" s="49" t="s">
        <v>63</v>
      </c>
      <c r="E19" s="46" t="s">
        <v>52</v>
      </c>
      <c r="F19" s="30">
        <v>10</v>
      </c>
      <c r="G19" s="23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15.75" x14ac:dyDescent="0.25">
      <c r="B20" s="1"/>
      <c r="C20" s="26" t="s">
        <v>12</v>
      </c>
      <c r="D20" s="48" t="s">
        <v>64</v>
      </c>
      <c r="E20" s="46" t="s">
        <v>52</v>
      </c>
      <c r="F20" s="30">
        <v>10</v>
      </c>
      <c r="G20" s="23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15.75" x14ac:dyDescent="0.25">
      <c r="B21" s="1"/>
      <c r="C21" s="26" t="s">
        <v>24</v>
      </c>
      <c r="D21" s="48" t="s">
        <v>65</v>
      </c>
      <c r="E21" s="46" t="s">
        <v>52</v>
      </c>
      <c r="F21" s="30">
        <v>10</v>
      </c>
      <c r="G21" s="23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15.75" x14ac:dyDescent="0.25">
      <c r="B22" s="1"/>
      <c r="C22" s="26" t="s">
        <v>25</v>
      </c>
      <c r="D22" s="48" t="s">
        <v>66</v>
      </c>
      <c r="E22" s="46" t="s">
        <v>51</v>
      </c>
      <c r="F22" s="30">
        <v>10</v>
      </c>
      <c r="G22" s="23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15.75" x14ac:dyDescent="0.25">
      <c r="B23" s="1"/>
      <c r="C23" s="26" t="s">
        <v>26</v>
      </c>
      <c r="D23" s="48" t="s">
        <v>67</v>
      </c>
      <c r="E23" s="46" t="s">
        <v>51</v>
      </c>
      <c r="F23" s="30">
        <v>10</v>
      </c>
      <c r="G23" s="23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15.75" x14ac:dyDescent="0.25">
      <c r="B24" s="1"/>
      <c r="C24" s="26" t="s">
        <v>27</v>
      </c>
      <c r="D24" s="48" t="s">
        <v>68</v>
      </c>
      <c r="E24" s="46" t="s">
        <v>52</v>
      </c>
      <c r="F24" s="30">
        <v>10</v>
      </c>
      <c r="G24" s="23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15.75" x14ac:dyDescent="0.25">
      <c r="B25" s="1"/>
      <c r="C25" s="26" t="s">
        <v>28</v>
      </c>
      <c r="D25" s="48" t="s">
        <v>69</v>
      </c>
      <c r="E25" s="46" t="s">
        <v>52</v>
      </c>
      <c r="F25" s="30">
        <v>10</v>
      </c>
      <c r="G25" s="23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30" x14ac:dyDescent="0.25">
      <c r="B26" s="1"/>
      <c r="C26" s="26" t="s">
        <v>29</v>
      </c>
      <c r="D26" s="48" t="s">
        <v>70</v>
      </c>
      <c r="E26" s="46" t="s">
        <v>52</v>
      </c>
      <c r="F26" s="30">
        <v>5</v>
      </c>
      <c r="G26" s="23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15.75" x14ac:dyDescent="0.25">
      <c r="B27" s="1"/>
      <c r="C27" s="26" t="s">
        <v>30</v>
      </c>
      <c r="D27" s="48" t="s">
        <v>71</v>
      </c>
      <c r="E27" s="46" t="s">
        <v>51</v>
      </c>
      <c r="F27" s="30">
        <v>5</v>
      </c>
      <c r="G27" s="23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15.75" x14ac:dyDescent="0.25">
      <c r="B28" s="1"/>
      <c r="C28" s="26" t="s">
        <v>31</v>
      </c>
      <c r="D28" s="48" t="s">
        <v>72</v>
      </c>
      <c r="E28" s="46" t="s">
        <v>51</v>
      </c>
      <c r="F28" s="30">
        <v>5</v>
      </c>
      <c r="G28" s="23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30" x14ac:dyDescent="0.25">
      <c r="B29" s="1"/>
      <c r="C29" s="26" t="s">
        <v>32</v>
      </c>
      <c r="D29" s="48" t="s">
        <v>73</v>
      </c>
      <c r="E29" s="46" t="s">
        <v>51</v>
      </c>
      <c r="F29" s="30">
        <v>10</v>
      </c>
      <c r="G29" s="23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30" x14ac:dyDescent="0.25">
      <c r="B30" s="1"/>
      <c r="C30" s="26" t="s">
        <v>33</v>
      </c>
      <c r="D30" s="48" t="s">
        <v>74</v>
      </c>
      <c r="E30" s="46" t="s">
        <v>52</v>
      </c>
      <c r="F30" s="30">
        <v>5</v>
      </c>
      <c r="G30" s="23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15.75" x14ac:dyDescent="0.25">
      <c r="B31" s="1"/>
      <c r="C31" s="26" t="s">
        <v>34</v>
      </c>
      <c r="D31" s="48" t="s">
        <v>75</v>
      </c>
      <c r="E31" s="46" t="s">
        <v>52</v>
      </c>
      <c r="F31" s="30">
        <v>10</v>
      </c>
      <c r="G31" s="23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15.75" x14ac:dyDescent="0.25">
      <c r="B32" s="1"/>
      <c r="C32" s="26" t="s">
        <v>35</v>
      </c>
      <c r="D32" s="48" t="s">
        <v>76</v>
      </c>
      <c r="E32" s="46" t="s">
        <v>51</v>
      </c>
      <c r="F32" s="30">
        <v>5</v>
      </c>
      <c r="G32" s="23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0" ht="30" x14ac:dyDescent="0.25">
      <c r="B33" s="1"/>
      <c r="C33" s="26" t="s">
        <v>36</v>
      </c>
      <c r="D33" s="48" t="s">
        <v>77</v>
      </c>
      <c r="E33" s="46" t="s">
        <v>51</v>
      </c>
      <c r="F33" s="30">
        <v>20</v>
      </c>
      <c r="G33" s="23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0" ht="15.75" x14ac:dyDescent="0.25">
      <c r="B34" s="1"/>
      <c r="C34" s="26" t="s">
        <v>37</v>
      </c>
      <c r="D34" s="48" t="s">
        <v>78</v>
      </c>
      <c r="E34" s="46" t="s">
        <v>52</v>
      </c>
      <c r="F34" s="30">
        <v>10</v>
      </c>
      <c r="G34" s="23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0" ht="15.75" x14ac:dyDescent="0.25">
      <c r="B35" s="1"/>
      <c r="C35" s="26" t="s">
        <v>38</v>
      </c>
      <c r="D35" s="48" t="s">
        <v>79</v>
      </c>
      <c r="E35" s="46" t="s">
        <v>51</v>
      </c>
      <c r="F35" s="30">
        <v>10</v>
      </c>
      <c r="G35" s="23"/>
      <c r="H35" s="6" t="str">
        <f t="shared" si="0"/>
        <v/>
      </c>
      <c r="I35" s="4" t="str">
        <f t="shared" si="1"/>
        <v/>
      </c>
      <c r="J35" s="11" t="str">
        <f t="shared" si="2"/>
        <v/>
      </c>
    </row>
    <row r="36" spans="2:10" ht="60" x14ac:dyDescent="0.25">
      <c r="B36" s="1"/>
      <c r="C36" s="26" t="s">
        <v>39</v>
      </c>
      <c r="D36" s="48" t="s">
        <v>80</v>
      </c>
      <c r="E36" s="46" t="s">
        <v>51</v>
      </c>
      <c r="F36" s="30">
        <v>11</v>
      </c>
      <c r="G36" s="23"/>
      <c r="H36" s="6" t="str">
        <f t="shared" si="0"/>
        <v/>
      </c>
      <c r="I36" s="4" t="str">
        <f t="shared" si="1"/>
        <v/>
      </c>
      <c r="J36" s="11" t="str">
        <f t="shared" si="2"/>
        <v/>
      </c>
    </row>
    <row r="37" spans="2:10" ht="60" x14ac:dyDescent="0.25">
      <c r="B37" s="1"/>
      <c r="C37" s="26" t="s">
        <v>40</v>
      </c>
      <c r="D37" s="48" t="s">
        <v>81</v>
      </c>
      <c r="E37" s="46" t="s">
        <v>51</v>
      </c>
      <c r="F37" s="30">
        <v>11</v>
      </c>
      <c r="G37" s="23"/>
      <c r="H37" s="6" t="str">
        <f t="shared" si="0"/>
        <v/>
      </c>
      <c r="I37" s="4" t="str">
        <f t="shared" si="1"/>
        <v/>
      </c>
      <c r="J37" s="11" t="str">
        <f t="shared" si="2"/>
        <v/>
      </c>
    </row>
    <row r="38" spans="2:10" ht="60" x14ac:dyDescent="0.25">
      <c r="B38" s="1"/>
      <c r="C38" s="26" t="s">
        <v>41</v>
      </c>
      <c r="D38" s="48" t="s">
        <v>82</v>
      </c>
      <c r="E38" s="46" t="s">
        <v>52</v>
      </c>
      <c r="F38" s="30">
        <v>8</v>
      </c>
      <c r="G38" s="23"/>
      <c r="H38" s="6" t="str">
        <f t="shared" si="0"/>
        <v/>
      </c>
      <c r="I38" s="4" t="str">
        <f t="shared" si="1"/>
        <v/>
      </c>
      <c r="J38" s="11" t="str">
        <f t="shared" si="2"/>
        <v/>
      </c>
    </row>
    <row r="39" spans="2:10" ht="60" x14ac:dyDescent="0.25">
      <c r="B39" s="1"/>
      <c r="C39" s="26" t="s">
        <v>42</v>
      </c>
      <c r="D39" s="48" t="s">
        <v>83</v>
      </c>
      <c r="E39" s="46" t="s">
        <v>51</v>
      </c>
      <c r="F39" s="30">
        <v>5</v>
      </c>
      <c r="G39" s="23"/>
      <c r="H39" s="6" t="str">
        <f t="shared" si="0"/>
        <v/>
      </c>
      <c r="I39" s="4" t="str">
        <f t="shared" si="1"/>
        <v/>
      </c>
      <c r="J39" s="11" t="str">
        <f t="shared" si="2"/>
        <v/>
      </c>
    </row>
    <row r="40" spans="2:10" ht="30" x14ac:dyDescent="0.25">
      <c r="B40" s="1"/>
      <c r="C40" s="26" t="s">
        <v>43</v>
      </c>
      <c r="D40" s="49" t="s">
        <v>84</v>
      </c>
      <c r="E40" s="46" t="s">
        <v>52</v>
      </c>
      <c r="F40" s="30">
        <v>1</v>
      </c>
      <c r="G40" s="23"/>
      <c r="H40" s="6" t="str">
        <f t="shared" si="0"/>
        <v/>
      </c>
      <c r="I40" s="4" t="str">
        <f t="shared" si="1"/>
        <v/>
      </c>
      <c r="J40" s="11" t="str">
        <f t="shared" si="2"/>
        <v/>
      </c>
    </row>
    <row r="41" spans="2:10" ht="26.25" x14ac:dyDescent="0.25">
      <c r="B41" s="1"/>
      <c r="C41" s="26" t="s">
        <v>44</v>
      </c>
      <c r="D41" s="47" t="s">
        <v>85</v>
      </c>
      <c r="E41" s="46" t="s">
        <v>51</v>
      </c>
      <c r="F41" s="30">
        <v>4</v>
      </c>
      <c r="G41" s="23"/>
      <c r="H41" s="6" t="str">
        <f t="shared" si="0"/>
        <v/>
      </c>
      <c r="I41" s="4" t="str">
        <f t="shared" si="1"/>
        <v/>
      </c>
      <c r="J41" s="11" t="str">
        <f t="shared" si="2"/>
        <v/>
      </c>
    </row>
    <row r="42" spans="2:10" ht="26.25" x14ac:dyDescent="0.25">
      <c r="B42" s="1"/>
      <c r="C42" s="26" t="s">
        <v>45</v>
      </c>
      <c r="D42" s="45" t="s">
        <v>86</v>
      </c>
      <c r="E42" s="46" t="s">
        <v>51</v>
      </c>
      <c r="F42" s="30">
        <v>4</v>
      </c>
      <c r="G42" s="23"/>
      <c r="H42" s="6" t="str">
        <f t="shared" si="0"/>
        <v/>
      </c>
      <c r="I42" s="4" t="str">
        <f t="shared" si="1"/>
        <v/>
      </c>
      <c r="J42" s="11" t="str">
        <f t="shared" si="2"/>
        <v/>
      </c>
    </row>
    <row r="43" spans="2:10" ht="15.75" x14ac:dyDescent="0.25">
      <c r="B43" s="1"/>
      <c r="C43" s="26" t="s">
        <v>46</v>
      </c>
      <c r="D43" s="45" t="s">
        <v>87</v>
      </c>
      <c r="E43" s="46" t="s">
        <v>51</v>
      </c>
      <c r="F43" s="30">
        <v>3</v>
      </c>
      <c r="G43" s="23"/>
      <c r="H43" s="6" t="str">
        <f t="shared" si="0"/>
        <v/>
      </c>
      <c r="I43" s="4" t="str">
        <f t="shared" si="1"/>
        <v/>
      </c>
      <c r="J43" s="11" t="str">
        <f t="shared" si="2"/>
        <v/>
      </c>
    </row>
    <row r="44" spans="2:10" ht="78" thickBot="1" x14ac:dyDescent="0.3">
      <c r="B44" s="1"/>
      <c r="C44" s="26" t="s">
        <v>47</v>
      </c>
      <c r="D44" s="45" t="s">
        <v>88</v>
      </c>
      <c r="E44" s="46" t="s">
        <v>53</v>
      </c>
      <c r="F44" s="30">
        <v>3</v>
      </c>
      <c r="G44" s="23"/>
      <c r="H44" s="6" t="str">
        <f t="shared" si="0"/>
        <v/>
      </c>
      <c r="I44" s="4" t="str">
        <f t="shared" si="1"/>
        <v/>
      </c>
      <c r="J44" s="11" t="str">
        <f t="shared" si="2"/>
        <v/>
      </c>
    </row>
    <row r="45" spans="2:10" ht="16.5" thickBot="1" x14ac:dyDescent="0.3">
      <c r="B45" s="1"/>
      <c r="C45" s="27"/>
      <c r="D45" s="28" t="s">
        <v>15</v>
      </c>
      <c r="E45" s="44"/>
      <c r="F45" s="29">
        <f>SUM(F12:F44)</f>
        <v>286</v>
      </c>
      <c r="G45" s="24" t="s">
        <v>23</v>
      </c>
      <c r="H45" s="12" t="str">
        <f>IF(SUM(G12:G44)&gt;0,SUM(H12:H44),"")</f>
        <v/>
      </c>
      <c r="I45" s="13" t="str">
        <f>IF(SUM(G12:G44)&gt;0,SUM(I12:I44),"")</f>
        <v/>
      </c>
      <c r="J45" s="25" t="s">
        <v>23</v>
      </c>
    </row>
    <row r="46" spans="2:10" x14ac:dyDescent="0.25">
      <c r="B46" s="1"/>
    </row>
    <row r="47" spans="2:10" x14ac:dyDescent="0.25">
      <c r="B47" s="1"/>
    </row>
    <row r="48" spans="2:10" x14ac:dyDescent="0.25">
      <c r="B48" s="1"/>
    </row>
    <row r="49" spans="2:8" x14ac:dyDescent="0.25">
      <c r="B49" s="1"/>
    </row>
    <row r="50" spans="2:8" x14ac:dyDescent="0.25">
      <c r="B50" s="1"/>
    </row>
    <row r="51" spans="2:8" x14ac:dyDescent="0.25">
      <c r="B51" s="1"/>
      <c r="C51" s="2" t="s">
        <v>18</v>
      </c>
      <c r="H51" s="3" t="s">
        <v>19</v>
      </c>
    </row>
    <row r="52" spans="2:8" x14ac:dyDescent="0.25">
      <c r="B52" s="1"/>
      <c r="E52" s="7"/>
      <c r="H52" t="s">
        <v>21</v>
      </c>
    </row>
    <row r="53" spans="2:8" x14ac:dyDescent="0.25">
      <c r="B53" s="1"/>
    </row>
    <row r="54" spans="2:8" x14ac:dyDescent="0.25">
      <c r="B54" s="1"/>
    </row>
    <row r="55" spans="2:8" x14ac:dyDescent="0.25">
      <c r="B55" s="1"/>
      <c r="C55" t="s">
        <v>49</v>
      </c>
    </row>
    <row r="56" spans="2:8" x14ac:dyDescent="0.25">
      <c r="B56" s="1"/>
    </row>
    <row r="57" spans="2:8" x14ac:dyDescent="0.25">
      <c r="B57" s="1"/>
    </row>
    <row r="58" spans="2:8" x14ac:dyDescent="0.25">
      <c r="B58" s="1"/>
    </row>
    <row r="59" spans="2:8" x14ac:dyDescent="0.25">
      <c r="B59" s="1"/>
    </row>
    <row r="60" spans="2:8" x14ac:dyDescent="0.25">
      <c r="B60" s="1"/>
    </row>
    <row r="61" spans="2:8" x14ac:dyDescent="0.25">
      <c r="B61" s="1"/>
    </row>
    <row r="62" spans="2:8" x14ac:dyDescent="0.25">
      <c r="B62" s="1"/>
    </row>
    <row r="63" spans="2:8" x14ac:dyDescent="0.25">
      <c r="B63" s="1"/>
    </row>
    <row r="64" spans="2:8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ht="27.75" customHeight="1" x14ac:dyDescent="0.25"/>
  </sheetData>
  <sheetProtection algorithmName="SHA-512" hashValue="eZbfB+QB005Spo8Vcb5R/lVWPGaWaRMbXJ3lA8R57jfw2IsIlI4Ww08qRL2CLbmQITFNm9/BJ3F6fayZk81uqw==" saltValue="WGmle4i95hDwO1U7XlMDgg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TZ2.374.197.2025.PM</dc:title>
  <dc:creator>Grazyna Przybylska</dc:creator>
  <cp:lastModifiedBy>Paweł Murglin</cp:lastModifiedBy>
  <cp:lastPrinted>2025-03-11T10:40:29Z</cp:lastPrinted>
  <dcterms:created xsi:type="dcterms:W3CDTF">2015-06-05T18:19:34Z</dcterms:created>
  <dcterms:modified xsi:type="dcterms:W3CDTF">2025-10-28T07:48:07Z</dcterms:modified>
</cp:coreProperties>
</file>