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Z:\PAWEŁ\postępowania do 130 tyś. zł\artykuły elektryczne 2025\"/>
    </mc:Choice>
  </mc:AlternateContent>
  <xr:revisionPtr revIDLastSave="0" documentId="13_ncr:1_{929B2F52-BE2C-49AE-9732-A0E2B4D533B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_CENOWY" sheetId="1" r:id="rId1"/>
  </sheets>
  <definedNames>
    <definedName name="_xlnm.Print_Area" localSheetId="0">F_CENOWY!$C$2:$J$154</definedName>
    <definedName name="OLE_LINK1" localSheetId="0">F_CENOWY!$C$4</definedName>
    <definedName name="_xlnm.Print_Titles" localSheetId="0">F_CENOWY!$10:$11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5" i="1" l="1"/>
  <c r="I17" i="1"/>
  <c r="J17" i="1" s="1"/>
  <c r="I38" i="1"/>
  <c r="J38" i="1" s="1"/>
  <c r="I48" i="1"/>
  <c r="J48" i="1" s="1"/>
  <c r="I61" i="1"/>
  <c r="J61" i="1" s="1"/>
  <c r="I62" i="1"/>
  <c r="J62" i="1" s="1"/>
  <c r="I63" i="1"/>
  <c r="J63" i="1" s="1"/>
  <c r="I64" i="1"/>
  <c r="J64" i="1" s="1"/>
  <c r="I66" i="1"/>
  <c r="J66" i="1" s="1"/>
  <c r="I67" i="1"/>
  <c r="J67" i="1" s="1"/>
  <c r="I68" i="1"/>
  <c r="J68" i="1" s="1"/>
  <c r="I82" i="1"/>
  <c r="J82" i="1" s="1"/>
  <c r="I91" i="1"/>
  <c r="J91" i="1" s="1"/>
  <c r="I94" i="1"/>
  <c r="J94" i="1" s="1"/>
  <c r="I102" i="1"/>
  <c r="J102" i="1" s="1"/>
  <c r="I105" i="1"/>
  <c r="J105" i="1" s="1"/>
  <c r="I106" i="1"/>
  <c r="J106" i="1" s="1"/>
  <c r="I114" i="1"/>
  <c r="J114" i="1" s="1"/>
  <c r="I116" i="1"/>
  <c r="J116" i="1" s="1"/>
  <c r="I120" i="1"/>
  <c r="J120" i="1" s="1"/>
  <c r="I121" i="1"/>
  <c r="J121" i="1" s="1"/>
  <c r="I122" i="1"/>
  <c r="J122" i="1" s="1"/>
  <c r="I125" i="1"/>
  <c r="I127" i="1"/>
  <c r="J127" i="1" s="1"/>
  <c r="I133" i="1"/>
  <c r="J133" i="1" s="1"/>
  <c r="I134" i="1"/>
  <c r="J134" i="1" s="1"/>
  <c r="I140" i="1"/>
  <c r="J140" i="1" s="1"/>
  <c r="I142" i="1"/>
  <c r="J142" i="1" s="1"/>
  <c r="H13" i="1"/>
  <c r="I13" i="1" s="1"/>
  <c r="J13" i="1" s="1"/>
  <c r="H14" i="1"/>
  <c r="I14" i="1" s="1"/>
  <c r="J14" i="1" s="1"/>
  <c r="H15" i="1"/>
  <c r="I15" i="1" s="1"/>
  <c r="J15" i="1" s="1"/>
  <c r="H16" i="1"/>
  <c r="I16" i="1" s="1"/>
  <c r="J16" i="1" s="1"/>
  <c r="H17" i="1"/>
  <c r="H18" i="1"/>
  <c r="I18" i="1" s="1"/>
  <c r="J18" i="1" s="1"/>
  <c r="H19" i="1"/>
  <c r="I19" i="1" s="1"/>
  <c r="J19" i="1" s="1"/>
  <c r="H20" i="1"/>
  <c r="I20" i="1" s="1"/>
  <c r="J20" i="1" s="1"/>
  <c r="H21" i="1"/>
  <c r="I21" i="1" s="1"/>
  <c r="J21" i="1" s="1"/>
  <c r="H22" i="1"/>
  <c r="I22" i="1" s="1"/>
  <c r="J22" i="1" s="1"/>
  <c r="H23" i="1"/>
  <c r="I23" i="1" s="1"/>
  <c r="J23" i="1" s="1"/>
  <c r="H24" i="1"/>
  <c r="I24" i="1" s="1"/>
  <c r="J24" i="1" s="1"/>
  <c r="H25" i="1"/>
  <c r="I25" i="1" s="1"/>
  <c r="J25" i="1" s="1"/>
  <c r="H26" i="1"/>
  <c r="I26" i="1" s="1"/>
  <c r="J26" i="1" s="1"/>
  <c r="H27" i="1"/>
  <c r="I27" i="1" s="1"/>
  <c r="J27" i="1" s="1"/>
  <c r="H28" i="1"/>
  <c r="I28" i="1" s="1"/>
  <c r="J28" i="1" s="1"/>
  <c r="H29" i="1"/>
  <c r="I29" i="1" s="1"/>
  <c r="J29" i="1" s="1"/>
  <c r="H30" i="1"/>
  <c r="I30" i="1" s="1"/>
  <c r="J30" i="1" s="1"/>
  <c r="H31" i="1"/>
  <c r="I31" i="1" s="1"/>
  <c r="J31" i="1" s="1"/>
  <c r="H32" i="1"/>
  <c r="I32" i="1" s="1"/>
  <c r="J32" i="1" s="1"/>
  <c r="H33" i="1"/>
  <c r="I33" i="1" s="1"/>
  <c r="J33" i="1" s="1"/>
  <c r="H34" i="1"/>
  <c r="I34" i="1" s="1"/>
  <c r="J34" i="1" s="1"/>
  <c r="H35" i="1"/>
  <c r="I35" i="1" s="1"/>
  <c r="J35" i="1" s="1"/>
  <c r="H36" i="1"/>
  <c r="I36" i="1" s="1"/>
  <c r="J36" i="1" s="1"/>
  <c r="H37" i="1"/>
  <c r="I37" i="1" s="1"/>
  <c r="J37" i="1" s="1"/>
  <c r="H38" i="1"/>
  <c r="H39" i="1"/>
  <c r="I39" i="1" s="1"/>
  <c r="J39" i="1" s="1"/>
  <c r="H40" i="1"/>
  <c r="I40" i="1" s="1"/>
  <c r="J40" i="1" s="1"/>
  <c r="H41" i="1"/>
  <c r="I41" i="1" s="1"/>
  <c r="J41" i="1" s="1"/>
  <c r="H42" i="1"/>
  <c r="I42" i="1" s="1"/>
  <c r="J42" i="1" s="1"/>
  <c r="H43" i="1"/>
  <c r="I43" i="1" s="1"/>
  <c r="J43" i="1" s="1"/>
  <c r="H44" i="1"/>
  <c r="I44" i="1" s="1"/>
  <c r="J44" i="1" s="1"/>
  <c r="H45" i="1"/>
  <c r="I45" i="1" s="1"/>
  <c r="J45" i="1" s="1"/>
  <c r="H46" i="1"/>
  <c r="I46" i="1" s="1"/>
  <c r="J46" i="1" s="1"/>
  <c r="H47" i="1"/>
  <c r="I47" i="1" s="1"/>
  <c r="J47" i="1" s="1"/>
  <c r="H48" i="1"/>
  <c r="H49" i="1"/>
  <c r="I49" i="1" s="1"/>
  <c r="J49" i="1" s="1"/>
  <c r="H50" i="1"/>
  <c r="I50" i="1" s="1"/>
  <c r="J50" i="1" s="1"/>
  <c r="H51" i="1"/>
  <c r="I51" i="1" s="1"/>
  <c r="J51" i="1" s="1"/>
  <c r="H52" i="1"/>
  <c r="I52" i="1" s="1"/>
  <c r="J52" i="1" s="1"/>
  <c r="H53" i="1"/>
  <c r="I53" i="1" s="1"/>
  <c r="J53" i="1" s="1"/>
  <c r="H54" i="1"/>
  <c r="I54" i="1" s="1"/>
  <c r="J54" i="1" s="1"/>
  <c r="H55" i="1"/>
  <c r="I55" i="1" s="1"/>
  <c r="J55" i="1" s="1"/>
  <c r="H56" i="1"/>
  <c r="I56" i="1" s="1"/>
  <c r="J56" i="1" s="1"/>
  <c r="H57" i="1"/>
  <c r="I57" i="1" s="1"/>
  <c r="J57" i="1" s="1"/>
  <c r="H58" i="1"/>
  <c r="I58" i="1" s="1"/>
  <c r="J58" i="1" s="1"/>
  <c r="H59" i="1"/>
  <c r="I59" i="1" s="1"/>
  <c r="J59" i="1" s="1"/>
  <c r="H60" i="1"/>
  <c r="I60" i="1" s="1"/>
  <c r="J60" i="1" s="1"/>
  <c r="H61" i="1"/>
  <c r="H62" i="1"/>
  <c r="H63" i="1"/>
  <c r="H64" i="1"/>
  <c r="H65" i="1"/>
  <c r="I65" i="1" s="1"/>
  <c r="J65" i="1" s="1"/>
  <c r="H66" i="1"/>
  <c r="H67" i="1"/>
  <c r="H68" i="1"/>
  <c r="H69" i="1"/>
  <c r="I69" i="1" s="1"/>
  <c r="J69" i="1" s="1"/>
  <c r="H70" i="1"/>
  <c r="I70" i="1" s="1"/>
  <c r="J70" i="1" s="1"/>
  <c r="H71" i="1"/>
  <c r="I71" i="1" s="1"/>
  <c r="J71" i="1" s="1"/>
  <c r="H72" i="1"/>
  <c r="I72" i="1" s="1"/>
  <c r="J72" i="1" s="1"/>
  <c r="H73" i="1"/>
  <c r="I73" i="1" s="1"/>
  <c r="J73" i="1" s="1"/>
  <c r="H74" i="1"/>
  <c r="I74" i="1" s="1"/>
  <c r="J74" i="1" s="1"/>
  <c r="H75" i="1"/>
  <c r="I75" i="1" s="1"/>
  <c r="J75" i="1" s="1"/>
  <c r="H76" i="1"/>
  <c r="I76" i="1" s="1"/>
  <c r="J76" i="1" s="1"/>
  <c r="H77" i="1"/>
  <c r="I77" i="1" s="1"/>
  <c r="J77" i="1" s="1"/>
  <c r="H78" i="1"/>
  <c r="I78" i="1" s="1"/>
  <c r="J78" i="1" s="1"/>
  <c r="H79" i="1"/>
  <c r="I79" i="1" s="1"/>
  <c r="J79" i="1" s="1"/>
  <c r="H80" i="1"/>
  <c r="I80" i="1" s="1"/>
  <c r="J80" i="1" s="1"/>
  <c r="H81" i="1"/>
  <c r="I81" i="1" s="1"/>
  <c r="J81" i="1" s="1"/>
  <c r="H82" i="1"/>
  <c r="H83" i="1"/>
  <c r="I83" i="1" s="1"/>
  <c r="J83" i="1" s="1"/>
  <c r="H84" i="1"/>
  <c r="I84" i="1" s="1"/>
  <c r="J84" i="1" s="1"/>
  <c r="H85" i="1"/>
  <c r="I85" i="1" s="1"/>
  <c r="J85" i="1" s="1"/>
  <c r="H86" i="1"/>
  <c r="I86" i="1" s="1"/>
  <c r="J86" i="1" s="1"/>
  <c r="H87" i="1"/>
  <c r="I87" i="1" s="1"/>
  <c r="J87" i="1" s="1"/>
  <c r="H88" i="1"/>
  <c r="I88" i="1" s="1"/>
  <c r="J88" i="1" s="1"/>
  <c r="H89" i="1"/>
  <c r="I89" i="1" s="1"/>
  <c r="J89" i="1" s="1"/>
  <c r="H90" i="1"/>
  <c r="I90" i="1" s="1"/>
  <c r="J90" i="1" s="1"/>
  <c r="H91" i="1"/>
  <c r="H92" i="1"/>
  <c r="I92" i="1" s="1"/>
  <c r="J92" i="1" s="1"/>
  <c r="H93" i="1"/>
  <c r="I93" i="1" s="1"/>
  <c r="J93" i="1" s="1"/>
  <c r="H94" i="1"/>
  <c r="H95" i="1"/>
  <c r="I95" i="1" s="1"/>
  <c r="J95" i="1" s="1"/>
  <c r="H96" i="1"/>
  <c r="I96" i="1" s="1"/>
  <c r="J96" i="1" s="1"/>
  <c r="H97" i="1"/>
  <c r="I97" i="1" s="1"/>
  <c r="J97" i="1" s="1"/>
  <c r="H98" i="1"/>
  <c r="I98" i="1" s="1"/>
  <c r="J98" i="1" s="1"/>
  <c r="H99" i="1"/>
  <c r="I99" i="1" s="1"/>
  <c r="J99" i="1" s="1"/>
  <c r="H100" i="1"/>
  <c r="I100" i="1" s="1"/>
  <c r="J100" i="1" s="1"/>
  <c r="H101" i="1"/>
  <c r="I101" i="1" s="1"/>
  <c r="J101" i="1" s="1"/>
  <c r="H102" i="1"/>
  <c r="H103" i="1"/>
  <c r="I103" i="1" s="1"/>
  <c r="J103" i="1" s="1"/>
  <c r="H104" i="1"/>
  <c r="I104" i="1" s="1"/>
  <c r="J104" i="1" s="1"/>
  <c r="H105" i="1"/>
  <c r="H106" i="1"/>
  <c r="H107" i="1"/>
  <c r="I107" i="1" s="1"/>
  <c r="J107" i="1" s="1"/>
  <c r="H108" i="1"/>
  <c r="I108" i="1" s="1"/>
  <c r="J108" i="1" s="1"/>
  <c r="H109" i="1"/>
  <c r="I109" i="1" s="1"/>
  <c r="J109" i="1" s="1"/>
  <c r="H110" i="1"/>
  <c r="I110" i="1" s="1"/>
  <c r="J110" i="1" s="1"/>
  <c r="H111" i="1"/>
  <c r="I111" i="1" s="1"/>
  <c r="J111" i="1" s="1"/>
  <c r="H112" i="1"/>
  <c r="I112" i="1" s="1"/>
  <c r="J112" i="1" s="1"/>
  <c r="H113" i="1"/>
  <c r="I113" i="1" s="1"/>
  <c r="J113" i="1" s="1"/>
  <c r="H114" i="1"/>
  <c r="H115" i="1"/>
  <c r="I115" i="1" s="1"/>
  <c r="J115" i="1" s="1"/>
  <c r="H116" i="1"/>
  <c r="H117" i="1"/>
  <c r="I117" i="1" s="1"/>
  <c r="J117" i="1" s="1"/>
  <c r="H118" i="1"/>
  <c r="I118" i="1" s="1"/>
  <c r="J118" i="1" s="1"/>
  <c r="H119" i="1"/>
  <c r="I119" i="1" s="1"/>
  <c r="J119" i="1" s="1"/>
  <c r="H120" i="1"/>
  <c r="H121" i="1"/>
  <c r="H122" i="1"/>
  <c r="H123" i="1"/>
  <c r="I123" i="1" s="1"/>
  <c r="J123" i="1" s="1"/>
  <c r="H124" i="1"/>
  <c r="I124" i="1" s="1"/>
  <c r="J124" i="1" s="1"/>
  <c r="H125" i="1"/>
  <c r="H126" i="1"/>
  <c r="I126" i="1" s="1"/>
  <c r="J126" i="1" s="1"/>
  <c r="H127" i="1"/>
  <c r="H128" i="1"/>
  <c r="I128" i="1" s="1"/>
  <c r="J128" i="1" s="1"/>
  <c r="H129" i="1"/>
  <c r="I129" i="1" s="1"/>
  <c r="J129" i="1" s="1"/>
  <c r="H130" i="1"/>
  <c r="I130" i="1" s="1"/>
  <c r="J130" i="1" s="1"/>
  <c r="H131" i="1"/>
  <c r="I131" i="1" s="1"/>
  <c r="J131" i="1" s="1"/>
  <c r="H132" i="1"/>
  <c r="I132" i="1" s="1"/>
  <c r="J132" i="1" s="1"/>
  <c r="H133" i="1"/>
  <c r="H134" i="1"/>
  <c r="H135" i="1"/>
  <c r="I135" i="1" s="1"/>
  <c r="J135" i="1" s="1"/>
  <c r="H136" i="1"/>
  <c r="I136" i="1" s="1"/>
  <c r="J136" i="1" s="1"/>
  <c r="H137" i="1"/>
  <c r="I137" i="1" s="1"/>
  <c r="J137" i="1" s="1"/>
  <c r="H138" i="1"/>
  <c r="I138" i="1" s="1"/>
  <c r="J138" i="1" s="1"/>
  <c r="H139" i="1"/>
  <c r="I139" i="1" s="1"/>
  <c r="J139" i="1" s="1"/>
  <c r="H140" i="1"/>
  <c r="H141" i="1"/>
  <c r="I141" i="1" s="1"/>
  <c r="J141" i="1" s="1"/>
  <c r="H142" i="1"/>
  <c r="F143" i="1"/>
  <c r="H12" i="1"/>
  <c r="I12" i="1" s="1"/>
  <c r="J12" i="1" s="1"/>
  <c r="H143" i="1" l="1"/>
  <c r="I143" i="1"/>
</calcChain>
</file>

<file path=xl/sharedStrings.xml><?xml version="1.0" encoding="utf-8"?>
<sst xmlns="http://schemas.openxmlformats.org/spreadsheetml/2006/main" count="422" uniqueCount="290">
  <si>
    <t>L.P.</t>
  </si>
  <si>
    <t>1</t>
  </si>
  <si>
    <t>2</t>
  </si>
  <si>
    <t>3</t>
  </si>
  <si>
    <t>4</t>
  </si>
  <si>
    <t>5</t>
  </si>
  <si>
    <t>WARTOŚĆ BRUTTO OGÓŁEM (ZŁ)</t>
  </si>
  <si>
    <t>6</t>
  </si>
  <si>
    <t>(zamówienie o wartości do 130 000 zł)</t>
  </si>
  <si>
    <t>7</t>
  </si>
  <si>
    <t>8</t>
  </si>
  <si>
    <t>CENA BRUTTO/SZT. (ZŁ)</t>
  </si>
  <si>
    <t>9</t>
  </si>
  <si>
    <t>WARTOŚĆ NETTO OGÓŁEM (ZŁ)</t>
  </si>
  <si>
    <r>
      <t>CENA NETTO/SZT. (ZŁ)</t>
    </r>
    <r>
      <rPr>
        <b/>
        <vertAlign val="superscript"/>
        <sz val="10"/>
        <rFont val="Calibri"/>
        <family val="2"/>
        <scheme val="minor"/>
      </rPr>
      <t>2</t>
    </r>
  </si>
  <si>
    <t>Ogółem</t>
  </si>
  <si>
    <t xml:space="preserve">FORMULARZ CENOWY                                                  </t>
  </si>
  <si>
    <t>(przedmiot zamówienia)</t>
  </si>
  <si>
    <t xml:space="preserve">…......................, dnia….....................                                                     </t>
  </si>
  <si>
    <t xml:space="preserve"> …..............................................</t>
  </si>
  <si>
    <t>Jedn.</t>
  </si>
  <si>
    <t xml:space="preserve">           podpis Wykonawcy</t>
  </si>
  <si>
    <t>Nazwa towaru</t>
  </si>
  <si>
    <t>X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</si>
  <si>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</si>
  <si>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</si>
  <si>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</si>
  <si>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</si>
  <si>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</si>
  <si>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</si>
  <si>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</si>
  <si>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</si>
  <si>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</si>
  <si>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</si>
  <si>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</si>
  <si>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</si>
  <si>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</si>
  <si>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</si>
  <si>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</si>
  <si>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</si>
  <si>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</si>
  <si>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</si>
  <si>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</si>
  <si>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</si>
  <si>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</si>
  <si>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</si>
  <si>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</si>
  <si>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</si>
  <si>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</si>
  <si>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</si>
  <si>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</si>
  <si>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</si>
  <si>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</si>
  <si>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</si>
  <si>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</si>
  <si>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</si>
  <si>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</si>
  <si>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(znak sprawy)</t>
  </si>
  <si>
    <t xml:space="preserve">    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</si>
  <si>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</si>
  <si>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</si>
  <si>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</si>
  <si>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</si>
  <si>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</si>
  <si>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</si>
  <si>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</si>
  <si>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</si>
  <si>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</si>
  <si>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</si>
  <si>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</si>
  <si>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</si>
  <si>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</si>
  <si>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</si>
  <si>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</si>
  <si>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</si>
  <si>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</si>
  <si>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</si>
  <si>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</si>
  <si>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</si>
  <si>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</si>
  <si>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</si>
  <si>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</si>
  <si>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</si>
  <si>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</si>
  <si>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</si>
  <si>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</si>
  <si>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</si>
  <si>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</si>
  <si>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</si>
  <si>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</si>
  <si>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</si>
  <si>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</si>
  <si>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</si>
  <si>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</si>
  <si>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</si>
  <si>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</si>
  <si>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</si>
  <si>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</si>
  <si>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</si>
  <si>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</si>
  <si>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</si>
  <si>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</si>
  <si>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</si>
  <si>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</si>
  <si>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</si>
  <si>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</si>
  <si>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</si>
  <si>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</si>
  <si>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</si>
  <si>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</si>
  <si>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</si>
  <si>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</si>
  <si>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</si>
  <si>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</si>
  <si>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</si>
  <si>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</si>
  <si>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</si>
  <si>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</si>
  <si>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</si>
  <si>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</si>
  <si>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</si>
  <si>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</si>
  <si>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</si>
  <si>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</si>
  <si>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</si>
  <si>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</si>
  <si>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</si>
  <si>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</si>
  <si>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</si>
  <si>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</si>
  <si>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</si>
  <si>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</si>
  <si>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</si>
  <si>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</si>
  <si>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</si>
  <si>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</si>
  <si>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</si>
  <si>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</si>
  <si>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</si>
  <si>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</si>
  <si>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</si>
  <si>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</si>
  <si>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</si>
  <si>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</si>
  <si>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</si>
  <si>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</si>
  <si>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</si>
  <si>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</si>
  <si>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ILOŚĆ</t>
  </si>
  <si>
    <t>szt</t>
  </si>
  <si>
    <t>szt.</t>
  </si>
  <si>
    <t>op</t>
  </si>
  <si>
    <r>
      <t xml:space="preserve">dostawa artykułów elektrycznych </t>
    </r>
    <r>
      <rPr>
        <sz val="11"/>
        <color theme="1"/>
        <rFont val="Times New Roman"/>
        <family val="1"/>
        <charset val="238"/>
      </rPr>
      <t>dla potrzeb urzędu Morskiego w Gdyni</t>
    </r>
  </si>
  <si>
    <t>TZ2.374.60.4.2025.PM</t>
  </si>
  <si>
    <t>Astronomiczny wyłącznik zmierzchowy PCZ521.3</t>
  </si>
  <si>
    <t>Automat zmierzchowy (mocowany do podłoża wkrętami) z sondą zewnętrzną 16A</t>
  </si>
  <si>
    <t>Automat zmierzchowy (na szynę EURO) z sondą zewnętrzną 16A</t>
  </si>
  <si>
    <t>Bateria  6F22, 9V alkaliczna Duracell</t>
  </si>
  <si>
    <t>Bateria - akumulator typ NK 18650-6800Ah</t>
  </si>
  <si>
    <t>Bateria 23A 12V Duracell</t>
  </si>
  <si>
    <t>Bateria 27A 12V Duracell</t>
  </si>
  <si>
    <t>Baterie paluszki 1,5V AA (R6) alkaliczna Duracell</t>
  </si>
  <si>
    <t>Baterie CR2032 Duracell</t>
  </si>
  <si>
    <t>Baterie CR2450 Duracell</t>
  </si>
  <si>
    <t>Baterie CR2016 Duracell</t>
  </si>
  <si>
    <t>Baterie CR2025 Duracell</t>
  </si>
  <si>
    <t>Bateria LR14, 1.5V alkaliczna Duracell</t>
  </si>
  <si>
    <t>Baterie 6F22 9V Duracell</t>
  </si>
  <si>
    <t>Gniazda elektryczne  230V n/t 2x16A podwójne hermetyczne z klapką natynkowe minimum IP55</t>
  </si>
  <si>
    <t>Gniazda elektryczne wraz z ramką 230V n/t podwójne z bolcem nadtynkowe z klapką</t>
  </si>
  <si>
    <t>Gniazda elektryczne wraz z ramką 230V p/t podwójne z bolcem podtynkowe z klapką</t>
  </si>
  <si>
    <t>Gniazda z ramką podwójne podtynkowe 230V z uziemieniem, kolor biały  LEGRAND</t>
  </si>
  <si>
    <t>Gniazda z ramką pojedyńcze podtynkowe 230V z uziemieniem, kolor biały  LEGRAND</t>
  </si>
  <si>
    <t>Gniazda elektryczne  400V/32A 5-bolec hermetyczne - plastikowe</t>
  </si>
  <si>
    <t>Gniazdo hermetyczne gumowe z klapką [2P+Z] TAURUS2 2411-srw</t>
  </si>
  <si>
    <t>Gniazdo przen 63A/50 IP67 235-663 A</t>
  </si>
  <si>
    <t>Gniazdo siłowe 16A przenośne (5 bolców)</t>
  </si>
  <si>
    <t>Gniazdo siłowe 16A stałe (5 bolców)</t>
  </si>
  <si>
    <t>Gniazdo siłowe 32A stałe (5 bolców)</t>
  </si>
  <si>
    <t>Kabel elektryczny YKY 3x2,5mm2</t>
  </si>
  <si>
    <t>mb.</t>
  </si>
  <si>
    <t>Kabel OWY (okrągły) 3 x 1,5 mm² 450/750V</t>
  </si>
  <si>
    <t>Kablówka elektryczna z siatką ochronną 230V kabel o długości L=6m</t>
  </si>
  <si>
    <t>Kablówka oświetleniowa (lampa warsztatowa  LED, akumulatorowa) Neo 99-065</t>
  </si>
  <si>
    <t>Kojówki (lampki) kabinowe - lampka kinkiet led 3 W 12-24 V 69XX115MM , D 50 NSE 40178-4</t>
  </si>
  <si>
    <t>Końcówka kablowa igłowa z izolacją  KWE-1 12mm  100szt./opakow. - ERKO</t>
  </si>
  <si>
    <t>opak.</t>
  </si>
  <si>
    <t>Końcówka kablowa igłowa z izolacją  KWE-2,5 12mm 100szt./opakow. - ERKO</t>
  </si>
  <si>
    <t>Końcówka kablowa igłowa z izolacją  KWE-6 12mm 100szt./opakow. - ERKO</t>
  </si>
  <si>
    <t>Końcówka kablowa oczkowa z izolacją KOE 10-2,5 100szt./opakow  - ERKO</t>
  </si>
  <si>
    <t>Końcówka kablowa oczkowa z izolacją KOE 6-1,5   100szt./opakow  - ERKO</t>
  </si>
  <si>
    <t>Opk.</t>
  </si>
  <si>
    <t>Końcówka kablowa oczkowa z izolacją KOE 8-1,5   100szt./opakow  - ERKO</t>
  </si>
  <si>
    <t>Końcówka kablowa oczkowa z izolacją KOE 8-2,5   100szt./opakow  - ERKO</t>
  </si>
  <si>
    <t>Końcówka kablowa tulejowa z izolacją TE 1,5-12mm        100szt/opakow - ERKO</t>
  </si>
  <si>
    <t>Końcówka kablowa tulejowa z izolacją TE 2,5-12mm - 100szt/opakow - ERKO</t>
  </si>
  <si>
    <t>Końcówka kablowa tulejowa z izolacją TE 4-12mm  - 100szt/opakow - ERKO</t>
  </si>
  <si>
    <t>KOŃCÓWKA TULEJKOWA TV 1,5/12 100szt/opakow. - ERKO</t>
  </si>
  <si>
    <t>KOŃCÓWKA TULEJKOWA TV 2,5/12 100szt/opakow. - ERKO</t>
  </si>
  <si>
    <t>KOŃCÓWKA TULEJKOWA TV 4/12    100szt/opakow. - ERKO</t>
  </si>
  <si>
    <t>Końcówki kablowe widełkowe izolowane typu KWI - KWI 2,5/6 (100 szt/opakowanie)</t>
  </si>
  <si>
    <t>Końcówki kablowe widełkowe izolowane typu KWI - KWI 2,5/8 (100 szt/opakowanie)</t>
  </si>
  <si>
    <t xml:space="preserve">Lampa ( żarnik ) UV typ V80.11.07      </t>
  </si>
  <si>
    <t>Lampka na biurko, stojąca, Aigostar LED 9W kolor biały</t>
  </si>
  <si>
    <t>Lampa z lupą LED REBEL 6W NAR0462-2</t>
  </si>
  <si>
    <t>Lampa panel oprawa rastrowa natynkowa LED 2x120cm (obudowa w kolorze białym)</t>
  </si>
  <si>
    <t>Lampa UV (żarnik)  SILVER  plus  QS-463 DLA modelu:  S5Q-PA/2</t>
  </si>
  <si>
    <t>Lampa UV (żarnik) do sterylizatora wody pitnej S463RL</t>
  </si>
  <si>
    <t>Latarka czołowa Petzl Tikkina 2022 gray 300 lumentów</t>
  </si>
  <si>
    <t>Lataraka LED CREE XML-T6 ZOOM w zestawie z akumulator 18650 3,7V 6800mAh, adapter na 3 baterie AAA 1,5V, ładowarka sieciowa, ładowarka samochodowa</t>
  </si>
  <si>
    <t>LED Oprawa rastrowa 4X9W natynkowa+ 4 świetlówkI LED (obudowa w kolorze białym)</t>
  </si>
  <si>
    <t>Licznik elektroniczny 1 fazowy na szynę EURO ORNO</t>
  </si>
  <si>
    <t>Listwa zasilająca z ochroną przepieciową (5 gniazd) 5 metrów</t>
  </si>
  <si>
    <t>Naświetlacz led 10W  LEDVANCE</t>
  </si>
  <si>
    <t>Naświetlacz LED zewnętrzny 50 W LEDVANCE</t>
  </si>
  <si>
    <t>Opaski kablowe (trytki) 4,5 x 300mm w paczkach po 100 szt odporne na UV (czarne)</t>
  </si>
  <si>
    <t>Opaski kablowe (trytki) 4,8x350 z tworzywa sztucznego odporne na UV (op.100szt.)</t>
  </si>
  <si>
    <t>Opaski kablowe z oczkiem montażowym (CTO) 3.5x150 paczka 100szt</t>
  </si>
  <si>
    <t>Zestaw 580 sztuk rurek termokurczliwych (konektory) - różne wielkości i kolory  kod EAN: 6942422600496</t>
  </si>
  <si>
    <t>Oprawa  OPK LED 2x18W oprawa szczelna wraz ze świetlówkami LED</t>
  </si>
  <si>
    <t>kpl.</t>
  </si>
  <si>
    <t>Oprawa  OPK LED 2x9W oprawa szczelna wraz ze świetlówkami LED</t>
  </si>
  <si>
    <t>Oprawa  OW LED 2x18W oprawa szczelna wraz ze świetlówkami LED</t>
  </si>
  <si>
    <t>Oprawa V-TAC 20W LED liniowa natynkowa 60 cm 120Lm/W VT-8-20 4000K 2400lm Samsung</t>
  </si>
  <si>
    <t xml:space="preserve">Philips CorePro LED TForce E27 26W 4500lm - 740 Zimna Biel </t>
  </si>
  <si>
    <t xml:space="preserve">Philips CorePro LED TForce E40 40W 7500lm - 740 Zimna Biel </t>
  </si>
  <si>
    <t>Plafon LED okrągły Ø28cm 10W b.neutralna 4000K 1000lm</t>
  </si>
  <si>
    <t xml:space="preserve">Plafon LED okrągły Ø30cm 18W b.neutralna 4000K 1850lm </t>
  </si>
  <si>
    <t>Przedłużacz elektryczny bębnowy do użytku zewn. 3x2,5 L=30 m  YATO YT-8106</t>
  </si>
  <si>
    <t>Przedłużacz elektryczny bębnowy  do użytku zewn. 3x2,5 L=50 m YATO YT-8108</t>
  </si>
  <si>
    <t>przewody kable rozruchowe grube 1500A 2x4,5m</t>
  </si>
  <si>
    <t>Przewód elektryczny OPDżo 3x1,5mm2</t>
  </si>
  <si>
    <t>Przewód elektryczny OPDżo 3x2,5mm2</t>
  </si>
  <si>
    <t>Przewód elektryczny OPDżo 5x2,5mm2</t>
  </si>
  <si>
    <t>Przewód elektryczny OPDżo 5x4,0mm2</t>
  </si>
  <si>
    <t xml:space="preserve">Przewód elektryczny YDY 3x1,5mm2 </t>
  </si>
  <si>
    <t>Przewód elektryczny YDYp 2x1,5mm2</t>
  </si>
  <si>
    <t>Przewód elektryczny YDYp 3x1,5mm2</t>
  </si>
  <si>
    <t>Przewód koncetryczny RG 213 U</t>
  </si>
  <si>
    <t>metr</t>
  </si>
  <si>
    <t>Przewód OWY (okrągły) 5 x 1,5 mm² 450/750V</t>
  </si>
  <si>
    <t>Puszka odgałęźna Hensel DE9340 6000271 IP55 98X98X52mm</t>
  </si>
  <si>
    <t>Puszka hermetyczna n/t PK-5 60x60x30 mm IP41 biała 0236-00</t>
  </si>
  <si>
    <t>Puszki łączeniowe hermetyczne z pierścieniem łączeniowym PK-0  2,5mm2 białe</t>
  </si>
  <si>
    <t>Puszki łączeniowe hermetyczne z pierścieniem łączeniowym PK-2 4,0mm2 białe</t>
  </si>
  <si>
    <t>Rozgałęźnik sieciowy na 3 gniazda [2P+Z] EXTREM X3  W-01152</t>
  </si>
  <si>
    <t>Rura peszlowa PP20/16</t>
  </si>
  <si>
    <t>Rura peszlowa PP25/20</t>
  </si>
  <si>
    <t>Świetlówka kompaktowa sQuare 28W 8274 PIN OSRAM</t>
  </si>
  <si>
    <t>Świetlówka LED  8-14,5W /865 - barwa ciepła (dzienna) dł. 780  PHILIPS</t>
  </si>
  <si>
    <t>Świetlówka PHILIPS LED 18W 840 G13; dł: 120cm, barwa światła: 3000K -ciepła biel, min. 2000lm,</t>
  </si>
  <si>
    <t>Świetlówka PHILIPS LED TUBE 8W 840 G13; dł: 60cm, barwa światła: 4000K -zimna biel, min. 1000lm</t>
  </si>
  <si>
    <t>Świetlówka T8 36W/840 120 cm biała PHILIPS</t>
  </si>
  <si>
    <t>Świetlówka T8 L 18W/830  biała PHILIPS</t>
  </si>
  <si>
    <t>Świetlówka LED 24W T8 G13 2200 Lm 4000K (150cm) PHILIPS</t>
  </si>
  <si>
    <t>Wkładki topikowe DO-2  32A</t>
  </si>
  <si>
    <t>Wtyczka 32A/5P 400V IP44 7025-6</t>
  </si>
  <si>
    <t>Wtyczka hermetyczna gumowa [2P+Z] Uni-Schuko 0522-ss</t>
  </si>
  <si>
    <t>wtyk  antenowy na kabel RG 213</t>
  </si>
  <si>
    <t>Wtyk-konektor typ N męski, prosty, na kabel RG58, zaciskany oplot oraz zaciskany pin środkowy.</t>
  </si>
  <si>
    <t>Włącznik   podwójny  p/t  Simon Akord biały</t>
  </si>
  <si>
    <t>Włącznik  pojedynczy p/t Simon Akord biały</t>
  </si>
  <si>
    <t>Wyłącznik FR-301 100A Legrand</t>
  </si>
  <si>
    <t>Wyłącznik FR-303 100A Legrand</t>
  </si>
  <si>
    <t>Wyłącznik nadprądowy bezpiecznik S191   6A - B - Legrand</t>
  </si>
  <si>
    <t>Wyłącznik nadprądowy bezpiecznik S191 20A - B - Legrand</t>
  </si>
  <si>
    <t>Wyłącznik różnicowo-prądowy 1-fazowy 16A/0,03A Legrand</t>
  </si>
  <si>
    <t>Wyłącznik różnicowo-prądowy 1-fazowy 25A/0,03A Legrand</t>
  </si>
  <si>
    <t>Wyłącznik różnicowo-prądowy 3-fazowy 40A/0,3A Legrand</t>
  </si>
  <si>
    <t>Zabezpieczenia nadmiarowo-prądowe      S-301  B10A Legrand</t>
  </si>
  <si>
    <t>Zabezpieczenia nadmiarowo-prądowe      S-301  B16A Legrand</t>
  </si>
  <si>
    <t>Zasilacz na szynę DIN  HDR-15-12  12VDC/1,25A  - Mean Well</t>
  </si>
  <si>
    <t xml:space="preserve">Zasilacz na szynę Ts35  HDR-100-12  230Ac/12V - MEAN WELL </t>
  </si>
  <si>
    <t xml:space="preserve">Zasilacz na szynę Ts35  HDR-30-12  230Ac/12V - MEAN WELL </t>
  </si>
  <si>
    <t xml:space="preserve">Zasilacz na szynę Ts35  HDR-60-12  230Ac/12V - MEAN WELL </t>
  </si>
  <si>
    <t>Złączka zaciskowa 12-torowa 12x10mm2</t>
  </si>
  <si>
    <t>Złączka zaciskowa 12-torowa 12x16mm2</t>
  </si>
  <si>
    <t>Złączka zaciskowa 12-torowa 12x2,5mm2</t>
  </si>
  <si>
    <t>Złączka zaciskowa 12-torowa 12x4mm2</t>
  </si>
  <si>
    <t>Złączka zaciskowa 12-torowa 12x6mm2</t>
  </si>
  <si>
    <t>Złączki kablowe z izolacją (tuleja) KLE 2,5 100szt./opakow. - ERKO</t>
  </si>
  <si>
    <t>Złączki kablowe z izolacją (tuleja) KLE 4    100szt./opakow. - ERKO</t>
  </si>
  <si>
    <t>Żarówka LED  E-14,  230V/min. 6W; typ: kulka; min. 2700K -barwa ciepła, biała (PHILIPS, GE, OSRAM)</t>
  </si>
  <si>
    <t>Żarówka LED  E-14,  230V/min. 10W; typ: kulka; min. 2700K -barwa ciepła, biała (PHILIPS, GE, OSRAM)</t>
  </si>
  <si>
    <t>Żarówka LED E14 (typ: świeczka), 3W, 230V; temperatura barwy światła: 2700-3000K, Strumień świetny: min. 250 lm  (PHILIPS, GE, OSRAM)</t>
  </si>
  <si>
    <t>Żarówka LED  E-27, 230V/ min. 10W; typ: kulka; 2700K-3000K- barwa ciepła; (PHILIPS, GE, OSRAM)</t>
  </si>
  <si>
    <t>Żarówka LED  E-27, 230V/min. 6W; typ: kulka; 2700K-3000K- barwa ciepła; (PHILIPS, GE, OSRAM)</t>
  </si>
  <si>
    <t>żarówka Philips master son-t pia plus 275 kwh/1000h</t>
  </si>
  <si>
    <t>Stacja ładowania ZAPTEC Go 22kW kolor: czerń Asfaltu</t>
  </si>
  <si>
    <t>Starter ZTE/2 4 65W, 80W single 220-240V Philips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</si>
</sst>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9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sz val="10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b/>
      <sz val="11"/>
      <color theme="8"/>
      <name val="Calibri"/>
      <family val="2"/>
      <charset val="238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vertAlign val="superscript"/>
      <sz val="10"/>
      <name val="Calibri"/>
      <family val="2"/>
      <scheme val="minor"/>
    </font>
    <font>
      <sz val="10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Times New Roman"/>
      <family val="1"/>
      <charset val="238"/>
    </font>
    <font>
      <sz val="12"/>
      <color theme="1"/>
      <name val="Calibri"/>
      <family val="2"/>
      <scheme val="minor"/>
    </font>
    <font>
      <b/>
      <sz val="12"/>
      <name val="Calibri"/>
      <family val="2"/>
      <charset val="238"/>
      <scheme val="minor"/>
    </font>
    <font>
      <sz val="10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7" fillId="0" borderId="0"/>
    <xf numFmtId="0" fontId="1" fillId="0" borderId="0"/>
  </cellStyleXfs>
  <cellXfs count="52">
    <xf numFmtId="0" fontId="0" fillId="0" borderId="0" xfId="0"/>
    <xf numFmtId="0" fontId="0" fillId="0" borderId="0" xfId="0" quotePrefix="1"/>
    <xf numFmtId="0" fontId="2" fillId="0" borderId="0" xfId="0" applyFont="1"/>
    <xf numFmtId="0" fontId="4" fillId="0" borderId="0" xfId="0" applyFont="1"/>
    <xf numFmtId="4" fontId="5" fillId="0" borderId="2" xfId="0" applyNumberFormat="1" applyFont="1" applyBorder="1"/>
    <xf numFmtId="0" fontId="5" fillId="0" borderId="1" xfId="0" quotePrefix="1" applyFont="1" applyBorder="1" applyAlignment="1">
      <alignment horizontal="center" wrapText="1"/>
    </xf>
    <xf numFmtId="4" fontId="0" fillId="0" borderId="5" xfId="0" applyNumberFormat="1" applyBorder="1" applyAlignment="1">
      <alignment wrapText="1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Alignment="1">
      <alignment horizontal="left"/>
    </xf>
    <xf numFmtId="0" fontId="4" fillId="0" borderId="4" xfId="0" quotePrefix="1" applyFont="1" applyBorder="1" applyAlignment="1">
      <alignment horizontal="center"/>
    </xf>
    <xf numFmtId="4" fontId="2" fillId="0" borderId="7" xfId="0" applyNumberFormat="1" applyFont="1" applyBorder="1"/>
    <xf numFmtId="4" fontId="4" fillId="0" borderId="15" xfId="0" applyNumberFormat="1" applyFont="1" applyBorder="1"/>
    <xf numFmtId="4" fontId="4" fillId="0" borderId="13" xfId="0" applyNumberFormat="1" applyFont="1" applyBorder="1"/>
    <xf numFmtId="0" fontId="0" fillId="2" borderId="8" xfId="0" quotePrefix="1" applyFill="1" applyBorder="1"/>
    <xf numFmtId="0" fontId="2" fillId="2" borderId="9" xfId="0" applyFont="1" applyFill="1" applyBorder="1" applyAlignment="1">
      <alignment wrapText="1"/>
    </xf>
    <xf numFmtId="0" fontId="2" fillId="2" borderId="11" xfId="0" applyFont="1" applyFill="1" applyBorder="1" applyAlignment="1">
      <alignment wrapText="1"/>
    </xf>
    <xf numFmtId="0" fontId="14" fillId="2" borderId="10" xfId="0" applyFont="1" applyFill="1" applyBorder="1" applyAlignment="1">
      <alignment wrapText="1"/>
    </xf>
    <xf numFmtId="0" fontId="9" fillId="2" borderId="8" xfId="0" applyFont="1" applyFill="1" applyBorder="1" applyAlignment="1">
      <alignment wrapText="1"/>
    </xf>
    <xf numFmtId="0" fontId="16" fillId="2" borderId="9" xfId="0" applyFont="1" applyFill="1" applyBorder="1" applyAlignment="1">
      <alignment wrapText="1"/>
    </xf>
    <xf numFmtId="0" fontId="9" fillId="2" borderId="11" xfId="0" applyFont="1" applyFill="1" applyBorder="1" applyAlignment="1">
      <alignment wrapText="1"/>
    </xf>
    <xf numFmtId="0" fontId="2" fillId="0" borderId="0" xfId="0" applyFont="1" applyAlignment="1">
      <alignment horizontal="center"/>
    </xf>
    <xf numFmtId="0" fontId="13" fillId="2" borderId="10" xfId="0" applyFont="1" applyFill="1" applyBorder="1" applyAlignment="1">
      <alignment horizontal="center" wrapText="1"/>
    </xf>
    <xf numFmtId="4" fontId="11" fillId="2" borderId="6" xfId="0" applyNumberFormat="1" applyFont="1" applyFill="1" applyBorder="1" applyAlignment="1" applyProtection="1">
      <alignment wrapText="1"/>
      <protection locked="0"/>
    </xf>
    <xf numFmtId="0" fontId="4" fillId="0" borderId="14" xfId="0" applyFont="1" applyBorder="1" applyAlignment="1">
      <alignment horizontal="center"/>
    </xf>
    <xf numFmtId="4" fontId="4" fillId="0" borderId="12" xfId="0" applyNumberFormat="1" applyFont="1" applyBorder="1" applyAlignment="1">
      <alignment horizontal="center"/>
    </xf>
    <xf numFmtId="0" fontId="8" fillId="0" borderId="12" xfId="0" applyFont="1" applyBorder="1"/>
    <xf numFmtId="0" fontId="20" fillId="0" borderId="13" xfId="0" applyFont="1" applyBorder="1"/>
    <xf numFmtId="3" fontId="8" fillId="0" borderId="12" xfId="0" applyNumberFormat="1" applyFont="1" applyBorder="1"/>
    <xf numFmtId="0" fontId="19" fillId="0" borderId="7" xfId="0" applyFont="1" applyBorder="1" applyAlignment="1">
      <alignment horizontal="center" wrapText="1"/>
    </xf>
    <xf numFmtId="0" fontId="8" fillId="3" borderId="0" xfId="0" applyFont="1" applyFill="1" applyAlignment="1">
      <alignment horizontal="left"/>
    </xf>
    <xf numFmtId="0" fontId="8" fillId="3" borderId="0" xfId="0" applyFont="1" applyFill="1" applyAlignment="1">
      <alignment horizontal="center"/>
    </xf>
    <xf numFmtId="0" fontId="6" fillId="3" borderId="0" xfId="0" applyFont="1" applyFill="1" applyAlignment="1">
      <alignment horizontal="left" vertical="center"/>
    </xf>
    <xf numFmtId="0" fontId="0" fillId="3" borderId="0" xfId="0" applyFill="1"/>
    <xf numFmtId="0" fontId="0" fillId="3" borderId="0" xfId="0" applyFill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10" fillId="3" borderId="0" xfId="0" applyFont="1" applyFill="1" applyAlignment="1">
      <alignment horizontal="left" vertical="center"/>
    </xf>
    <xf numFmtId="0" fontId="4" fillId="3" borderId="0" xfId="0" applyFont="1" applyFill="1"/>
    <xf numFmtId="0" fontId="4" fillId="3" borderId="0" xfId="0" applyFont="1" applyFill="1" applyAlignment="1">
      <alignment horizontal="center"/>
    </xf>
    <xf numFmtId="0" fontId="7" fillId="3" borderId="0" xfId="0" applyFont="1" applyFill="1" applyAlignment="1">
      <alignment horizontal="left" vertical="center"/>
    </xf>
    <xf numFmtId="0" fontId="12" fillId="3" borderId="0" xfId="0" applyFont="1" applyFill="1" applyAlignment="1">
      <alignment horizontal="left"/>
    </xf>
    <xf numFmtId="0" fontId="2" fillId="3" borderId="0" xfId="0" applyFont="1" applyFill="1"/>
    <xf numFmtId="0" fontId="2" fillId="3" borderId="0" xfId="0" applyFont="1" applyFill="1" applyAlignment="1">
      <alignment horizontal="center"/>
    </xf>
    <xf numFmtId="0" fontId="20" fillId="0" borderId="16" xfId="0" applyFont="1" applyBorder="1" applyAlignment="1">
      <alignment horizontal="center"/>
    </xf>
    <xf numFmtId="0" fontId="21" fillId="3" borderId="2" xfId="0" applyFont="1" applyFill="1" applyBorder="1" applyAlignment="1">
      <alignment horizontal="left" wrapText="1"/>
    </xf>
    <xf numFmtId="0" fontId="21" fillId="3" borderId="2" xfId="0" applyFont="1" applyFill="1" applyBorder="1" applyAlignment="1">
      <alignment horizontal="center" wrapText="1"/>
    </xf>
    <xf numFmtId="0" fontId="22" fillId="3" borderId="2" xfId="0" applyFont="1" applyFill="1" applyBorder="1" applyAlignment="1">
      <alignment horizontal="left" wrapText="1"/>
    </xf>
    <xf numFmtId="0" fontId="21" fillId="3" borderId="17" xfId="0" applyFont="1" applyFill="1" applyBorder="1" applyAlignment="1">
      <alignment horizontal="left" wrapText="1"/>
    </xf>
    <xf numFmtId="0" fontId="21" fillId="3" borderId="17" xfId="0" applyFont="1" applyFill="1" applyBorder="1" applyAlignment="1">
      <alignment horizontal="center" wrapText="1"/>
    </xf>
    <xf numFmtId="0" fontId="21" fillId="3" borderId="3" xfId="0" applyFont="1" applyFill="1" applyBorder="1" applyAlignment="1">
      <alignment horizontal="left" wrapText="1"/>
    </xf>
    <xf numFmtId="0" fontId="21" fillId="3" borderId="3" xfId="0" applyFont="1" applyFill="1" applyBorder="1" applyAlignment="1">
      <alignment horizontal="center" wrapText="1"/>
    </xf>
    <xf numFmtId="0" fontId="19" fillId="0" borderId="7" xfId="0" quotePrefix="1" applyFont="1" applyBorder="1" applyAlignment="1">
      <alignment horizontal="center"/>
    </xf>
  </cellXfs>
  <cellStyles count="3">
    <cellStyle name="Normalny" xfId="0" builtinId="0"/>
    <cellStyle name="Normalny 2" xfId="2" xr:uid="{EFEE6CEE-617E-412B-9BEA-89EBFD446D1B}"/>
    <cellStyle name="Normalny 3" xfId="1" xr:uid="{B51519D1-2C31-43B3-88BF-00ABEB4C462B}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4" formatCode="#,##0.00"/>
      <border diagonalUp="0" diagonalDown="0">
        <left/>
        <right/>
        <top/>
        <bottom style="thin">
          <color indexed="64"/>
        </bottom>
        <vertical/>
        <horizontal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4" formatCode="#,##0.0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  <protection locked="1" hidden="0"/>
    </dxf>
    <dxf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/>
        <bottom style="thin">
          <color indexed="64"/>
        </bottom>
        <vertical/>
        <horizontal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8"/>
        <name val="Calibri"/>
        <family val="2"/>
        <charset val="238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 style="thin">
          <color indexed="64"/>
        </bottom>
        <vertical/>
        <horizontal/>
      </border>
      <protection locked="1" hidden="0"/>
    </dxf>
    <dxf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border diagonalUp="0" diagonalDown="0">
        <left/>
        <right/>
        <top/>
        <bottom style="thin">
          <color indexed="64"/>
        </bottom>
        <vertical/>
        <horizontal/>
      </border>
      <protection locked="1" hidden="0"/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protection locked="1" hidden="0"/>
    </dxf>
    <dxf>
      <border outline="0">
        <bottom style="medium">
          <color indexed="64"/>
        </bottom>
      </border>
    </dxf>
    <dxf>
      <fill>
        <patternFill patternType="solid">
          <fgColor indexed="64"/>
          <bgColor rgb="FFFFFFCC"/>
        </patternFill>
      </fill>
      <protection locked="1" hidden="0"/>
    </dxf>
    <dxf>
      <font>
        <b/>
        <i val="0"/>
        <strike val="0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</dxfs>
  <tableStyles count="1" defaultTableStyle="TableStyleMedium2" defaultPivotStyle="PivotStyleLight16">
    <tableStyle name="Styl_Grażyna" pivot="0" count="1" xr9:uid="{DEAEFF15-1145-4E08-AAF4-BB3F2A05F59C}">
      <tableStyleElement type="headerRow" dxfId="12"/>
    </tableStyle>
  </tableStyles>
  <colors>
    <mruColors>
      <color rgb="FFFFFFCC"/>
      <color rgb="FFF8F8F8"/>
      <color rgb="FF2D508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1A9D182-2A45-441F-83C6-10D331EC69A0}" name="F_cenowy_Cz_II" displayName="F_cenowy_Cz_II" ref="C10:J143" totalsRowShown="0" headerRowDxfId="11" dataDxfId="9" headerRowBorderDxfId="10" tableBorderDxfId="8">
  <tableColumns count="8">
    <tableColumn id="1" xr3:uid="{8D648E19-F07B-4252-870D-59C1B06D8818}" name="L.P." dataDxfId="7"/>
    <tableColumn id="2" xr3:uid="{6CDF6D30-EE03-40AE-A9B8-87DC49098DA3}" name="Nazwa towaru" dataDxfId="6"/>
    <tableColumn id="4" xr3:uid="{3C418D92-C7E3-49D1-8E84-A723E20DCBFE}" name="Jedn." dataDxfId="5"/>
    <tableColumn id="5" xr3:uid="{8F6ABEE7-288B-4752-BADD-72DD56C9F61C}" name="ILOŚĆ" dataDxfId="4"/>
    <tableColumn id="6" xr3:uid="{3FAB2D3F-E6E6-4251-9340-81BF3CBC7B69}" name="CENA NETTO/SZT. (ZŁ)2" dataDxfId="3"/>
    <tableColumn id="7" xr3:uid="{D9C49DEC-C03C-4975-84E0-DFA5AF76AD0A}" name="WARTOŚĆ NETTO OGÓŁEM (ZŁ)" dataDxfId="2"/>
    <tableColumn id="8" xr3:uid="{09328A7A-F1CE-402C-8995-DAEF203139E1}" name="WARTOŚĆ BRUTTO OGÓŁEM (ZŁ)" dataDxfId="1"/>
    <tableColumn id="9" xr3:uid="{4DE770F6-7A17-43BE-B811-6FCB0D7EC40E}" name="CENA BRUTTO/SZT. (ZŁ)" dataDxfId="0"/>
  </tableColumns>
  <tableStyleInfo name="Styl_Grażyna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189"/>
  <sheetViews>
    <sheetView showGridLines="0" tabSelected="1" topLeftCell="A9" workbookViewId="0">
      <selection activeCell="G14" sqref="G14"/>
    </sheetView>
  </sheetViews>
  <sheetFormatPr defaultRowHeight="15" x14ac:dyDescent="0.25"/>
  <cols>
    <col min="3" max="3" width="6.28515625" customWidth="1"/>
    <col min="4" max="4" width="39.140625" style="2" customWidth="1"/>
    <col min="5" max="5" width="7.7109375" style="21" customWidth="1"/>
    <col min="6" max="6" width="8.5703125" customWidth="1"/>
    <col min="7" max="7" width="12.140625" customWidth="1"/>
    <col min="8" max="8" width="11.7109375" customWidth="1"/>
    <col min="9" max="9" width="12.28515625" customWidth="1"/>
    <col min="10" max="10" width="10.85546875" customWidth="1"/>
  </cols>
  <sheetData>
    <row r="2" spans="1:10" ht="15.75" x14ac:dyDescent="0.25">
      <c r="A2" s="9"/>
      <c r="C2" s="30" t="s">
        <v>16</v>
      </c>
      <c r="D2" s="31"/>
      <c r="E2" s="31"/>
      <c r="F2" s="31"/>
      <c r="G2" s="31"/>
      <c r="H2" s="8"/>
      <c r="I2" s="8"/>
    </row>
    <row r="3" spans="1:10" x14ac:dyDescent="0.25">
      <c r="C3" s="32" t="s">
        <v>8</v>
      </c>
      <c r="D3" s="33"/>
      <c r="E3" s="34"/>
      <c r="F3" s="33"/>
      <c r="G3" s="33"/>
    </row>
    <row r="4" spans="1:10" x14ac:dyDescent="0.25">
      <c r="C4" s="35"/>
      <c r="D4" s="33"/>
      <c r="E4" s="34"/>
      <c r="F4" s="33"/>
      <c r="G4" s="33"/>
    </row>
    <row r="5" spans="1:10" x14ac:dyDescent="0.25">
      <c r="B5" s="9"/>
      <c r="C5" s="36" t="s">
        <v>152</v>
      </c>
      <c r="D5" s="37"/>
      <c r="E5" s="38"/>
      <c r="F5" s="37"/>
      <c r="G5" s="37"/>
      <c r="H5" s="3"/>
      <c r="I5" s="3"/>
    </row>
    <row r="6" spans="1:10" x14ac:dyDescent="0.25">
      <c r="C6" s="39" t="s">
        <v>17</v>
      </c>
      <c r="D6" s="34"/>
      <c r="E6" s="34"/>
      <c r="F6" s="34"/>
      <c r="G6" s="34"/>
      <c r="H6" s="7"/>
      <c r="I6" s="7"/>
    </row>
    <row r="7" spans="1:10" ht="15.75" x14ac:dyDescent="0.25">
      <c r="C7" s="40" t="s">
        <v>153</v>
      </c>
      <c r="D7" s="41"/>
      <c r="E7" s="42"/>
      <c r="F7" s="41"/>
      <c r="G7" s="41"/>
      <c r="H7" s="2"/>
      <c r="I7" s="2"/>
    </row>
    <row r="8" spans="1:10" ht="22.5" customHeight="1" x14ac:dyDescent="0.25">
      <c r="C8" s="39" t="s">
        <v>57</v>
      </c>
      <c r="D8" s="39"/>
      <c r="E8" s="42"/>
      <c r="F8" s="41"/>
      <c r="G8" s="41"/>
      <c r="H8" s="2"/>
      <c r="I8" s="2"/>
    </row>
    <row r="9" spans="1:10" x14ac:dyDescent="0.25">
      <c r="C9" s="3"/>
      <c r="D9"/>
      <c r="E9" s="7"/>
    </row>
    <row r="10" spans="1:10" ht="62.25" customHeight="1" thickBot="1" x14ac:dyDescent="0.3">
      <c r="C10" s="14" t="s">
        <v>0</v>
      </c>
      <c r="D10" s="15" t="s">
        <v>22</v>
      </c>
      <c r="E10" s="22" t="s">
        <v>20</v>
      </c>
      <c r="F10" s="16" t="s">
        <v>148</v>
      </c>
      <c r="G10" s="17" t="s">
        <v>14</v>
      </c>
      <c r="H10" s="18" t="s">
        <v>13</v>
      </c>
      <c r="I10" s="19" t="s">
        <v>6</v>
      </c>
      <c r="J10" s="20" t="s">
        <v>11</v>
      </c>
    </row>
    <row r="11" spans="1:10" ht="15.75" thickBot="1" x14ac:dyDescent="0.3">
      <c r="C11" s="10" t="s">
        <v>1</v>
      </c>
      <c r="D11" s="5" t="s">
        <v>2</v>
      </c>
      <c r="E11" s="10" t="s">
        <v>3</v>
      </c>
      <c r="F11" s="5" t="s">
        <v>4</v>
      </c>
      <c r="G11" s="10" t="s">
        <v>5</v>
      </c>
      <c r="H11" s="5" t="s">
        <v>7</v>
      </c>
      <c r="I11" s="10" t="s">
        <v>9</v>
      </c>
      <c r="J11" s="5" t="s">
        <v>10</v>
      </c>
    </row>
    <row r="12" spans="1:10" ht="26.25" x14ac:dyDescent="0.25">
      <c r="B12" s="1"/>
      <c r="C12" s="51" t="s">
        <v>1</v>
      </c>
      <c r="D12" s="44" t="s">
        <v>154</v>
      </c>
      <c r="E12" s="45" t="s">
        <v>150</v>
      </c>
      <c r="F12" s="29">
        <v>1</v>
      </c>
      <c r="G12" s="23"/>
      <c r="H12" s="6" t="str">
        <f>IF(G12&gt;0,ROUND(+G12,2)*F12,"")</f>
        <v/>
      </c>
      <c r="I12" s="4" t="str">
        <f>IF(G12&gt;0,ROUND(+H12,2)*1.23,"")</f>
        <v/>
      </c>
      <c r="J12" s="11" t="str">
        <f>IF(G12&gt;0,+I12/F12,"")</f>
        <v/>
      </c>
    </row>
    <row r="13" spans="1:10" ht="26.25" x14ac:dyDescent="0.25">
      <c r="B13" s="1"/>
      <c r="C13" s="51" t="s">
        <v>2</v>
      </c>
      <c r="D13" s="44" t="s">
        <v>155</v>
      </c>
      <c r="E13" s="45" t="s">
        <v>150</v>
      </c>
      <c r="F13" s="29">
        <v>1</v>
      </c>
      <c r="G13" s="23"/>
      <c r="H13" s="6" t="str">
        <f t="shared" ref="H13:H76" si="0">IF(G13&gt;0,ROUND(+G13,2)*F13,"")</f>
        <v/>
      </c>
      <c r="I13" s="4" t="str">
        <f t="shared" ref="I13:I76" si="1">IF(G13&gt;0,ROUND(+H13,2)*1.23,"")</f>
        <v/>
      </c>
      <c r="J13" s="11" t="str">
        <f t="shared" ref="J13:J76" si="2">IF(G13&gt;0,+I13/F13,"")</f>
        <v/>
      </c>
    </row>
    <row r="14" spans="1:10" ht="26.25" x14ac:dyDescent="0.25">
      <c r="B14" s="1"/>
      <c r="C14" s="51" t="s">
        <v>3</v>
      </c>
      <c r="D14" s="44" t="s">
        <v>156</v>
      </c>
      <c r="E14" s="45" t="s">
        <v>150</v>
      </c>
      <c r="F14" s="29">
        <v>2</v>
      </c>
      <c r="G14" s="23"/>
      <c r="H14" s="6" t="str">
        <f t="shared" si="0"/>
        <v/>
      </c>
      <c r="I14" s="4" t="str">
        <f t="shared" si="1"/>
        <v/>
      </c>
      <c r="J14" s="11" t="str">
        <f t="shared" si="2"/>
        <v/>
      </c>
    </row>
    <row r="15" spans="1:10" ht="15.75" x14ac:dyDescent="0.25">
      <c r="B15" s="1"/>
      <c r="C15" s="51" t="s">
        <v>4</v>
      </c>
      <c r="D15" s="44" t="s">
        <v>157</v>
      </c>
      <c r="E15" s="45" t="s">
        <v>149</v>
      </c>
      <c r="F15" s="29">
        <v>18</v>
      </c>
      <c r="G15" s="23"/>
      <c r="H15" s="6" t="str">
        <f t="shared" si="0"/>
        <v/>
      </c>
      <c r="I15" s="4" t="str">
        <f t="shared" si="1"/>
        <v/>
      </c>
      <c r="J15" s="11" t="str">
        <f t="shared" si="2"/>
        <v/>
      </c>
    </row>
    <row r="16" spans="1:10" ht="15.75" x14ac:dyDescent="0.25">
      <c r="B16" s="1"/>
      <c r="C16" s="51" t="s">
        <v>5</v>
      </c>
      <c r="D16" s="44" t="s">
        <v>158</v>
      </c>
      <c r="E16" s="45" t="s">
        <v>149</v>
      </c>
      <c r="F16" s="29">
        <v>4</v>
      </c>
      <c r="G16" s="23"/>
      <c r="H16" s="6" t="str">
        <f t="shared" si="0"/>
        <v/>
      </c>
      <c r="I16" s="4" t="str">
        <f t="shared" si="1"/>
        <v/>
      </c>
      <c r="J16" s="11" t="str">
        <f t="shared" si="2"/>
        <v/>
      </c>
    </row>
    <row r="17" spans="2:10" ht="15.75" x14ac:dyDescent="0.25">
      <c r="B17" s="1"/>
      <c r="C17" s="51" t="s">
        <v>7</v>
      </c>
      <c r="D17" s="44" t="s">
        <v>159</v>
      </c>
      <c r="E17" s="45" t="s">
        <v>150</v>
      </c>
      <c r="F17" s="29">
        <v>7</v>
      </c>
      <c r="G17" s="23"/>
      <c r="H17" s="6" t="str">
        <f t="shared" si="0"/>
        <v/>
      </c>
      <c r="I17" s="4" t="str">
        <f t="shared" si="1"/>
        <v/>
      </c>
      <c r="J17" s="11" t="str">
        <f t="shared" si="2"/>
        <v/>
      </c>
    </row>
    <row r="18" spans="2:10" ht="15.75" x14ac:dyDescent="0.25">
      <c r="B18" s="1"/>
      <c r="C18" s="51" t="s">
        <v>9</v>
      </c>
      <c r="D18" s="44" t="s">
        <v>160</v>
      </c>
      <c r="E18" s="45" t="s">
        <v>150</v>
      </c>
      <c r="F18" s="29">
        <v>5</v>
      </c>
      <c r="G18" s="23"/>
      <c r="H18" s="6" t="str">
        <f t="shared" si="0"/>
        <v/>
      </c>
      <c r="I18" s="4" t="str">
        <f t="shared" si="1"/>
        <v/>
      </c>
      <c r="J18" s="11" t="str">
        <f t="shared" si="2"/>
        <v/>
      </c>
    </row>
    <row r="19" spans="2:10" ht="15.75" x14ac:dyDescent="0.25">
      <c r="B19" s="1"/>
      <c r="C19" s="51" t="s">
        <v>10</v>
      </c>
      <c r="D19" s="44" t="s">
        <v>161</v>
      </c>
      <c r="E19" s="45" t="s">
        <v>149</v>
      </c>
      <c r="F19" s="29">
        <v>200</v>
      </c>
      <c r="G19" s="23"/>
      <c r="H19" s="6" t="str">
        <f t="shared" si="0"/>
        <v/>
      </c>
      <c r="I19" s="4" t="str">
        <f t="shared" si="1"/>
        <v/>
      </c>
      <c r="J19" s="11" t="str">
        <f t="shared" si="2"/>
        <v/>
      </c>
    </row>
    <row r="20" spans="2:10" ht="15.75" x14ac:dyDescent="0.25">
      <c r="B20" s="1"/>
      <c r="C20" s="51" t="s">
        <v>12</v>
      </c>
      <c r="D20" s="44" t="s">
        <v>162</v>
      </c>
      <c r="E20" s="45" t="s">
        <v>149</v>
      </c>
      <c r="F20" s="29">
        <v>57</v>
      </c>
      <c r="G20" s="23"/>
      <c r="H20" s="6" t="str">
        <f t="shared" si="0"/>
        <v/>
      </c>
      <c r="I20" s="4" t="str">
        <f t="shared" si="1"/>
        <v/>
      </c>
      <c r="J20" s="11" t="str">
        <f t="shared" si="2"/>
        <v/>
      </c>
    </row>
    <row r="21" spans="2:10" ht="15.75" x14ac:dyDescent="0.25">
      <c r="B21" s="1"/>
      <c r="C21" s="51" t="s">
        <v>24</v>
      </c>
      <c r="D21" s="44" t="s">
        <v>163</v>
      </c>
      <c r="E21" s="45" t="s">
        <v>149</v>
      </c>
      <c r="F21" s="29">
        <v>15</v>
      </c>
      <c r="G21" s="23"/>
      <c r="H21" s="6" t="str">
        <f t="shared" si="0"/>
        <v/>
      </c>
      <c r="I21" s="4" t="str">
        <f t="shared" si="1"/>
        <v/>
      </c>
      <c r="J21" s="11" t="str">
        <f t="shared" si="2"/>
        <v/>
      </c>
    </row>
    <row r="22" spans="2:10" ht="15.75" x14ac:dyDescent="0.25">
      <c r="B22" s="1"/>
      <c r="C22" s="51" t="s">
        <v>25</v>
      </c>
      <c r="D22" s="44" t="s">
        <v>164</v>
      </c>
      <c r="E22" s="45" t="s">
        <v>149</v>
      </c>
      <c r="F22" s="29">
        <v>20</v>
      </c>
      <c r="G22" s="23"/>
      <c r="H22" s="6" t="str">
        <f t="shared" si="0"/>
        <v/>
      </c>
      <c r="I22" s="4" t="str">
        <f t="shared" si="1"/>
        <v/>
      </c>
      <c r="J22" s="11" t="str">
        <f t="shared" si="2"/>
        <v/>
      </c>
    </row>
    <row r="23" spans="2:10" ht="15.75" x14ac:dyDescent="0.25">
      <c r="B23" s="1"/>
      <c r="C23" s="51" t="s">
        <v>26</v>
      </c>
      <c r="D23" s="44" t="s">
        <v>165</v>
      </c>
      <c r="E23" s="45" t="s">
        <v>149</v>
      </c>
      <c r="F23" s="29">
        <v>14</v>
      </c>
      <c r="G23" s="23"/>
      <c r="H23" s="6" t="str">
        <f t="shared" si="0"/>
        <v/>
      </c>
      <c r="I23" s="4" t="str">
        <f t="shared" si="1"/>
        <v/>
      </c>
      <c r="J23" s="11" t="str">
        <f t="shared" si="2"/>
        <v/>
      </c>
    </row>
    <row r="24" spans="2:10" ht="15.75" x14ac:dyDescent="0.25">
      <c r="B24" s="1"/>
      <c r="C24" s="51" t="s">
        <v>27</v>
      </c>
      <c r="D24" s="44" t="s">
        <v>166</v>
      </c>
      <c r="E24" s="45" t="s">
        <v>149</v>
      </c>
      <c r="F24" s="29">
        <v>28</v>
      </c>
      <c r="G24" s="23"/>
      <c r="H24" s="6" t="str">
        <f t="shared" si="0"/>
        <v/>
      </c>
      <c r="I24" s="4" t="str">
        <f t="shared" si="1"/>
        <v/>
      </c>
      <c r="J24" s="11" t="str">
        <f t="shared" si="2"/>
        <v/>
      </c>
    </row>
    <row r="25" spans="2:10" ht="15.75" x14ac:dyDescent="0.25">
      <c r="B25" s="1"/>
      <c r="C25" s="51" t="s">
        <v>28</v>
      </c>
      <c r="D25" s="44" t="s">
        <v>167</v>
      </c>
      <c r="E25" s="45" t="s">
        <v>150</v>
      </c>
      <c r="F25" s="29">
        <v>8</v>
      </c>
      <c r="G25" s="23"/>
      <c r="H25" s="6" t="str">
        <f t="shared" si="0"/>
        <v/>
      </c>
      <c r="I25" s="4" t="str">
        <f t="shared" si="1"/>
        <v/>
      </c>
      <c r="J25" s="11" t="str">
        <f t="shared" si="2"/>
        <v/>
      </c>
    </row>
    <row r="26" spans="2:10" ht="26.25" x14ac:dyDescent="0.25">
      <c r="B26" s="1"/>
      <c r="C26" s="51" t="s">
        <v>29</v>
      </c>
      <c r="D26" s="44" t="s">
        <v>168</v>
      </c>
      <c r="E26" s="45" t="s">
        <v>150</v>
      </c>
      <c r="F26" s="29">
        <v>15</v>
      </c>
      <c r="G26" s="23"/>
      <c r="H26" s="6" t="str">
        <f t="shared" si="0"/>
        <v/>
      </c>
      <c r="I26" s="4" t="str">
        <f t="shared" si="1"/>
        <v/>
      </c>
      <c r="J26" s="11" t="str">
        <f t="shared" si="2"/>
        <v/>
      </c>
    </row>
    <row r="27" spans="2:10" ht="26.25" x14ac:dyDescent="0.25">
      <c r="B27" s="1"/>
      <c r="C27" s="51" t="s">
        <v>30</v>
      </c>
      <c r="D27" s="44" t="s">
        <v>169</v>
      </c>
      <c r="E27" s="45" t="s">
        <v>150</v>
      </c>
      <c r="F27" s="29">
        <v>16</v>
      </c>
      <c r="G27" s="23"/>
      <c r="H27" s="6" t="str">
        <f t="shared" si="0"/>
        <v/>
      </c>
      <c r="I27" s="4" t="str">
        <f t="shared" si="1"/>
        <v/>
      </c>
      <c r="J27" s="11" t="str">
        <f t="shared" si="2"/>
        <v/>
      </c>
    </row>
    <row r="28" spans="2:10" ht="26.25" x14ac:dyDescent="0.25">
      <c r="B28" s="1"/>
      <c r="C28" s="51" t="s">
        <v>31</v>
      </c>
      <c r="D28" s="44" t="s">
        <v>170</v>
      </c>
      <c r="E28" s="45" t="s">
        <v>150</v>
      </c>
      <c r="F28" s="29">
        <v>16</v>
      </c>
      <c r="G28" s="23"/>
      <c r="H28" s="6" t="str">
        <f t="shared" si="0"/>
        <v/>
      </c>
      <c r="I28" s="4" t="str">
        <f t="shared" si="1"/>
        <v/>
      </c>
      <c r="J28" s="11" t="str">
        <f t="shared" si="2"/>
        <v/>
      </c>
    </row>
    <row r="29" spans="2:10" ht="26.25" x14ac:dyDescent="0.25">
      <c r="B29" s="1"/>
      <c r="C29" s="51" t="s">
        <v>32</v>
      </c>
      <c r="D29" s="44" t="s">
        <v>171</v>
      </c>
      <c r="E29" s="45" t="s">
        <v>150</v>
      </c>
      <c r="F29" s="29">
        <v>25</v>
      </c>
      <c r="G29" s="23"/>
      <c r="H29" s="6" t="str">
        <f t="shared" si="0"/>
        <v/>
      </c>
      <c r="I29" s="4" t="str">
        <f t="shared" si="1"/>
        <v/>
      </c>
      <c r="J29" s="11" t="str">
        <f t="shared" si="2"/>
        <v/>
      </c>
    </row>
    <row r="30" spans="2:10" ht="26.25" x14ac:dyDescent="0.25">
      <c r="B30" s="1"/>
      <c r="C30" s="51" t="s">
        <v>33</v>
      </c>
      <c r="D30" s="44" t="s">
        <v>172</v>
      </c>
      <c r="E30" s="45" t="s">
        <v>150</v>
      </c>
      <c r="F30" s="29">
        <v>15</v>
      </c>
      <c r="G30" s="23"/>
      <c r="H30" s="6" t="str">
        <f t="shared" si="0"/>
        <v/>
      </c>
      <c r="I30" s="4" t="str">
        <f t="shared" si="1"/>
        <v/>
      </c>
      <c r="J30" s="11" t="str">
        <f t="shared" si="2"/>
        <v/>
      </c>
    </row>
    <row r="31" spans="2:10" ht="26.25" x14ac:dyDescent="0.25">
      <c r="B31" s="1"/>
      <c r="C31" s="51" t="s">
        <v>34</v>
      </c>
      <c r="D31" s="44" t="s">
        <v>173</v>
      </c>
      <c r="E31" s="45" t="s">
        <v>150</v>
      </c>
      <c r="F31" s="29">
        <v>9</v>
      </c>
      <c r="G31" s="23"/>
      <c r="H31" s="6" t="str">
        <f t="shared" si="0"/>
        <v/>
      </c>
      <c r="I31" s="4" t="str">
        <f t="shared" si="1"/>
        <v/>
      </c>
      <c r="J31" s="11" t="str">
        <f t="shared" si="2"/>
        <v/>
      </c>
    </row>
    <row r="32" spans="2:10" ht="26.25" x14ac:dyDescent="0.25">
      <c r="B32" s="1"/>
      <c r="C32" s="51" t="s">
        <v>35</v>
      </c>
      <c r="D32" s="44" t="s">
        <v>174</v>
      </c>
      <c r="E32" s="45" t="s">
        <v>150</v>
      </c>
      <c r="F32" s="29">
        <v>13</v>
      </c>
      <c r="G32" s="23"/>
      <c r="H32" s="6" t="str">
        <f t="shared" si="0"/>
        <v/>
      </c>
      <c r="I32" s="4" t="str">
        <f t="shared" si="1"/>
        <v/>
      </c>
      <c r="J32" s="11" t="str">
        <f t="shared" si="2"/>
        <v/>
      </c>
    </row>
    <row r="33" spans="2:10" ht="15.75" x14ac:dyDescent="0.25">
      <c r="B33" s="1"/>
      <c r="C33" s="51" t="s">
        <v>36</v>
      </c>
      <c r="D33" s="44" t="s">
        <v>175</v>
      </c>
      <c r="E33" s="45" t="s">
        <v>149</v>
      </c>
      <c r="F33" s="29">
        <v>1</v>
      </c>
      <c r="G33" s="23"/>
      <c r="H33" s="6" t="str">
        <f t="shared" si="0"/>
        <v/>
      </c>
      <c r="I33" s="4" t="str">
        <f t="shared" si="1"/>
        <v/>
      </c>
      <c r="J33" s="11" t="str">
        <f t="shared" si="2"/>
        <v/>
      </c>
    </row>
    <row r="34" spans="2:10" ht="15.75" x14ac:dyDescent="0.25">
      <c r="B34" s="1"/>
      <c r="C34" s="51" t="s">
        <v>37</v>
      </c>
      <c r="D34" s="44" t="s">
        <v>176</v>
      </c>
      <c r="E34" s="45" t="s">
        <v>150</v>
      </c>
      <c r="F34" s="29">
        <v>4</v>
      </c>
      <c r="G34" s="23"/>
      <c r="H34" s="6" t="str">
        <f t="shared" si="0"/>
        <v/>
      </c>
      <c r="I34" s="4" t="str">
        <f t="shared" si="1"/>
        <v/>
      </c>
      <c r="J34" s="11" t="str">
        <f t="shared" si="2"/>
        <v/>
      </c>
    </row>
    <row r="35" spans="2:10" ht="15.75" x14ac:dyDescent="0.25">
      <c r="B35" s="1"/>
      <c r="C35" s="51" t="s">
        <v>38</v>
      </c>
      <c r="D35" s="44" t="s">
        <v>177</v>
      </c>
      <c r="E35" s="45" t="s">
        <v>150</v>
      </c>
      <c r="F35" s="29">
        <v>3</v>
      </c>
      <c r="G35" s="23"/>
      <c r="H35" s="6" t="str">
        <f t="shared" si="0"/>
        <v/>
      </c>
      <c r="I35" s="4" t="str">
        <f t="shared" si="1"/>
        <v/>
      </c>
      <c r="J35" s="11" t="str">
        <f t="shared" si="2"/>
        <v/>
      </c>
    </row>
    <row r="36" spans="2:10" ht="15.75" x14ac:dyDescent="0.25">
      <c r="B36" s="1"/>
      <c r="C36" s="51" t="s">
        <v>39</v>
      </c>
      <c r="D36" s="44" t="s">
        <v>178</v>
      </c>
      <c r="E36" s="45" t="s">
        <v>150</v>
      </c>
      <c r="F36" s="29">
        <v>3</v>
      </c>
      <c r="G36" s="23"/>
      <c r="H36" s="6" t="str">
        <f t="shared" si="0"/>
        <v/>
      </c>
      <c r="I36" s="4" t="str">
        <f t="shared" si="1"/>
        <v/>
      </c>
      <c r="J36" s="11" t="str">
        <f t="shared" si="2"/>
        <v/>
      </c>
    </row>
    <row r="37" spans="2:10" ht="15.75" x14ac:dyDescent="0.25">
      <c r="B37" s="1"/>
      <c r="C37" s="51" t="s">
        <v>40</v>
      </c>
      <c r="D37" s="44" t="s">
        <v>179</v>
      </c>
      <c r="E37" s="45" t="s">
        <v>180</v>
      </c>
      <c r="F37" s="29">
        <v>100</v>
      </c>
      <c r="G37" s="23"/>
      <c r="H37" s="6" t="str">
        <f t="shared" si="0"/>
        <v/>
      </c>
      <c r="I37" s="4" t="str">
        <f t="shared" si="1"/>
        <v/>
      </c>
      <c r="J37" s="11" t="str">
        <f t="shared" si="2"/>
        <v/>
      </c>
    </row>
    <row r="38" spans="2:10" ht="15.75" x14ac:dyDescent="0.25">
      <c r="B38" s="1"/>
      <c r="C38" s="51" t="s">
        <v>41</v>
      </c>
      <c r="D38" s="44" t="s">
        <v>181</v>
      </c>
      <c r="E38" s="45" t="s">
        <v>180</v>
      </c>
      <c r="F38" s="29">
        <v>150</v>
      </c>
      <c r="G38" s="23"/>
      <c r="H38" s="6" t="str">
        <f t="shared" si="0"/>
        <v/>
      </c>
      <c r="I38" s="4" t="str">
        <f t="shared" si="1"/>
        <v/>
      </c>
      <c r="J38" s="11" t="str">
        <f t="shared" si="2"/>
        <v/>
      </c>
    </row>
    <row r="39" spans="2:10" ht="26.25" x14ac:dyDescent="0.25">
      <c r="B39" s="1"/>
      <c r="C39" s="51" t="s">
        <v>42</v>
      </c>
      <c r="D39" s="44" t="s">
        <v>182</v>
      </c>
      <c r="E39" s="45" t="s">
        <v>149</v>
      </c>
      <c r="F39" s="29">
        <v>1</v>
      </c>
      <c r="G39" s="23"/>
      <c r="H39" s="6" t="str">
        <f t="shared" si="0"/>
        <v/>
      </c>
      <c r="I39" s="4" t="str">
        <f t="shared" si="1"/>
        <v/>
      </c>
      <c r="J39" s="11" t="str">
        <f t="shared" si="2"/>
        <v/>
      </c>
    </row>
    <row r="40" spans="2:10" ht="26.25" x14ac:dyDescent="0.25">
      <c r="B40" s="1"/>
      <c r="C40" s="51" t="s">
        <v>43</v>
      </c>
      <c r="D40" s="44" t="s">
        <v>183</v>
      </c>
      <c r="E40" s="45" t="s">
        <v>149</v>
      </c>
      <c r="F40" s="29">
        <v>2</v>
      </c>
      <c r="G40" s="23"/>
      <c r="H40" s="6" t="str">
        <f t="shared" si="0"/>
        <v/>
      </c>
      <c r="I40" s="4" t="str">
        <f t="shared" si="1"/>
        <v/>
      </c>
      <c r="J40" s="11" t="str">
        <f t="shared" si="2"/>
        <v/>
      </c>
    </row>
    <row r="41" spans="2:10" ht="26.25" x14ac:dyDescent="0.25">
      <c r="B41" s="1"/>
      <c r="C41" s="51" t="s">
        <v>44</v>
      </c>
      <c r="D41" s="44" t="s">
        <v>184</v>
      </c>
      <c r="E41" s="45" t="s">
        <v>149</v>
      </c>
      <c r="F41" s="29">
        <v>4</v>
      </c>
      <c r="G41" s="23"/>
      <c r="H41" s="6" t="str">
        <f t="shared" si="0"/>
        <v/>
      </c>
      <c r="I41" s="4" t="str">
        <f t="shared" si="1"/>
        <v/>
      </c>
      <c r="J41" s="11" t="str">
        <f t="shared" si="2"/>
        <v/>
      </c>
    </row>
    <row r="42" spans="2:10" ht="26.25" x14ac:dyDescent="0.25">
      <c r="B42" s="1"/>
      <c r="C42" s="51" t="s">
        <v>45</v>
      </c>
      <c r="D42" s="44" t="s">
        <v>185</v>
      </c>
      <c r="E42" s="45" t="s">
        <v>186</v>
      </c>
      <c r="F42" s="29">
        <v>1</v>
      </c>
      <c r="G42" s="23"/>
      <c r="H42" s="6" t="str">
        <f t="shared" si="0"/>
        <v/>
      </c>
      <c r="I42" s="4" t="str">
        <f t="shared" si="1"/>
        <v/>
      </c>
      <c r="J42" s="11" t="str">
        <f t="shared" si="2"/>
        <v/>
      </c>
    </row>
    <row r="43" spans="2:10" ht="26.25" x14ac:dyDescent="0.25">
      <c r="B43" s="1"/>
      <c r="C43" s="51" t="s">
        <v>46</v>
      </c>
      <c r="D43" s="44" t="s">
        <v>187</v>
      </c>
      <c r="E43" s="45" t="s">
        <v>186</v>
      </c>
      <c r="F43" s="29">
        <v>1</v>
      </c>
      <c r="G43" s="23"/>
      <c r="H43" s="6" t="str">
        <f t="shared" si="0"/>
        <v/>
      </c>
      <c r="I43" s="4" t="str">
        <f t="shared" si="1"/>
        <v/>
      </c>
      <c r="J43" s="11" t="str">
        <f t="shared" si="2"/>
        <v/>
      </c>
    </row>
    <row r="44" spans="2:10" ht="26.25" x14ac:dyDescent="0.25">
      <c r="B44" s="1"/>
      <c r="C44" s="51" t="s">
        <v>47</v>
      </c>
      <c r="D44" s="44" t="s">
        <v>188</v>
      </c>
      <c r="E44" s="45" t="s">
        <v>186</v>
      </c>
      <c r="F44" s="29">
        <v>1</v>
      </c>
      <c r="G44" s="23"/>
      <c r="H44" s="6" t="str">
        <f t="shared" si="0"/>
        <v/>
      </c>
      <c r="I44" s="4" t="str">
        <f t="shared" si="1"/>
        <v/>
      </c>
      <c r="J44" s="11" t="str">
        <f t="shared" si="2"/>
        <v/>
      </c>
    </row>
    <row r="45" spans="2:10" ht="26.25" x14ac:dyDescent="0.25">
      <c r="B45" s="1"/>
      <c r="C45" s="51" t="s">
        <v>48</v>
      </c>
      <c r="D45" s="44" t="s">
        <v>189</v>
      </c>
      <c r="E45" s="45" t="s">
        <v>186</v>
      </c>
      <c r="F45" s="29">
        <v>1</v>
      </c>
      <c r="G45" s="23"/>
      <c r="H45" s="6" t="str">
        <f t="shared" si="0"/>
        <v/>
      </c>
      <c r="I45" s="4" t="str">
        <f t="shared" si="1"/>
        <v/>
      </c>
      <c r="J45" s="11" t="str">
        <f t="shared" si="2"/>
        <v/>
      </c>
    </row>
    <row r="46" spans="2:10" ht="26.25" x14ac:dyDescent="0.25">
      <c r="B46" s="1"/>
      <c r="C46" s="51" t="s">
        <v>49</v>
      </c>
      <c r="D46" s="44" t="s">
        <v>190</v>
      </c>
      <c r="E46" s="45" t="s">
        <v>191</v>
      </c>
      <c r="F46" s="29">
        <v>1</v>
      </c>
      <c r="G46" s="23"/>
      <c r="H46" s="6" t="str">
        <f t="shared" si="0"/>
        <v/>
      </c>
      <c r="I46" s="4" t="str">
        <f t="shared" si="1"/>
        <v/>
      </c>
      <c r="J46" s="11" t="str">
        <f t="shared" si="2"/>
        <v/>
      </c>
    </row>
    <row r="47" spans="2:10" ht="26.25" x14ac:dyDescent="0.25">
      <c r="B47" s="1"/>
      <c r="C47" s="51" t="s">
        <v>50</v>
      </c>
      <c r="D47" s="44" t="s">
        <v>192</v>
      </c>
      <c r="E47" s="45" t="s">
        <v>191</v>
      </c>
      <c r="F47" s="29">
        <v>1</v>
      </c>
      <c r="G47" s="23"/>
      <c r="H47" s="6" t="str">
        <f t="shared" si="0"/>
        <v/>
      </c>
      <c r="I47" s="4" t="str">
        <f t="shared" si="1"/>
        <v/>
      </c>
      <c r="J47" s="11" t="str">
        <f t="shared" si="2"/>
        <v/>
      </c>
    </row>
    <row r="48" spans="2:10" ht="26.25" x14ac:dyDescent="0.25">
      <c r="B48" s="1"/>
      <c r="C48" s="51" t="s">
        <v>51</v>
      </c>
      <c r="D48" s="44" t="s">
        <v>193</v>
      </c>
      <c r="E48" s="45" t="s">
        <v>186</v>
      </c>
      <c r="F48" s="29">
        <v>1</v>
      </c>
      <c r="G48" s="23"/>
      <c r="H48" s="6" t="str">
        <f t="shared" si="0"/>
        <v/>
      </c>
      <c r="I48" s="4" t="str">
        <f t="shared" si="1"/>
        <v/>
      </c>
      <c r="J48" s="11" t="str">
        <f t="shared" si="2"/>
        <v/>
      </c>
    </row>
    <row r="49" spans="2:10" ht="26.25" x14ac:dyDescent="0.25">
      <c r="B49" s="1"/>
      <c r="C49" s="51" t="s">
        <v>52</v>
      </c>
      <c r="D49" s="44" t="s">
        <v>194</v>
      </c>
      <c r="E49" s="45" t="s">
        <v>186</v>
      </c>
      <c r="F49" s="29">
        <v>1</v>
      </c>
      <c r="G49" s="23"/>
      <c r="H49" s="6" t="str">
        <f t="shared" si="0"/>
        <v/>
      </c>
      <c r="I49" s="4" t="str">
        <f t="shared" si="1"/>
        <v/>
      </c>
      <c r="J49" s="11" t="str">
        <f t="shared" si="2"/>
        <v/>
      </c>
    </row>
    <row r="50" spans="2:10" ht="26.25" x14ac:dyDescent="0.25">
      <c r="B50" s="1"/>
      <c r="C50" s="51" t="s">
        <v>53</v>
      </c>
      <c r="D50" s="44" t="s">
        <v>195</v>
      </c>
      <c r="E50" s="45" t="s">
        <v>186</v>
      </c>
      <c r="F50" s="29">
        <v>1</v>
      </c>
      <c r="G50" s="23"/>
      <c r="H50" s="6" t="str">
        <f t="shared" si="0"/>
        <v/>
      </c>
      <c r="I50" s="4" t="str">
        <f t="shared" si="1"/>
        <v/>
      </c>
      <c r="J50" s="11" t="str">
        <f t="shared" si="2"/>
        <v/>
      </c>
    </row>
    <row r="51" spans="2:10" ht="26.25" x14ac:dyDescent="0.25">
      <c r="B51" s="1"/>
      <c r="C51" s="51" t="s">
        <v>54</v>
      </c>
      <c r="D51" s="44" t="s">
        <v>196</v>
      </c>
      <c r="E51" s="45" t="s">
        <v>186</v>
      </c>
      <c r="F51" s="29">
        <v>1</v>
      </c>
      <c r="G51" s="23"/>
      <c r="H51" s="6" t="str">
        <f t="shared" si="0"/>
        <v/>
      </c>
      <c r="I51" s="4" t="str">
        <f t="shared" si="1"/>
        <v/>
      </c>
      <c r="J51" s="11" t="str">
        <f t="shared" si="2"/>
        <v/>
      </c>
    </row>
    <row r="52" spans="2:10" ht="26.25" x14ac:dyDescent="0.25">
      <c r="B52" s="1"/>
      <c r="C52" s="51" t="s">
        <v>55</v>
      </c>
      <c r="D52" s="44" t="s">
        <v>197</v>
      </c>
      <c r="E52" s="45" t="s">
        <v>186</v>
      </c>
      <c r="F52" s="29">
        <v>1</v>
      </c>
      <c r="G52" s="23"/>
      <c r="H52" s="6" t="str">
        <f t="shared" si="0"/>
        <v/>
      </c>
      <c r="I52" s="4" t="str">
        <f t="shared" si="1"/>
        <v/>
      </c>
      <c r="J52" s="11" t="str">
        <f t="shared" si="2"/>
        <v/>
      </c>
    </row>
    <row r="53" spans="2:10" ht="26.25" x14ac:dyDescent="0.25">
      <c r="B53" s="1"/>
      <c r="C53" s="51" t="s">
        <v>56</v>
      </c>
      <c r="D53" s="44" t="s">
        <v>198</v>
      </c>
      <c r="E53" s="45" t="s">
        <v>186</v>
      </c>
      <c r="F53" s="29">
        <v>1</v>
      </c>
      <c r="G53" s="23"/>
      <c r="H53" s="6" t="str">
        <f t="shared" si="0"/>
        <v/>
      </c>
      <c r="I53" s="4" t="str">
        <f t="shared" si="1"/>
        <v/>
      </c>
      <c r="J53" s="11" t="str">
        <f t="shared" si="2"/>
        <v/>
      </c>
    </row>
    <row r="54" spans="2:10" ht="26.25" x14ac:dyDescent="0.25">
      <c r="B54" s="1"/>
      <c r="C54" s="51" t="s">
        <v>59</v>
      </c>
      <c r="D54" s="44" t="s">
        <v>199</v>
      </c>
      <c r="E54" s="45" t="s">
        <v>186</v>
      </c>
      <c r="F54" s="29">
        <v>1</v>
      </c>
      <c r="G54" s="23"/>
      <c r="H54" s="6" t="str">
        <f t="shared" si="0"/>
        <v/>
      </c>
      <c r="I54" s="4" t="str">
        <f t="shared" si="1"/>
        <v/>
      </c>
      <c r="J54" s="11" t="str">
        <f t="shared" si="2"/>
        <v/>
      </c>
    </row>
    <row r="55" spans="2:10" ht="26.25" x14ac:dyDescent="0.25">
      <c r="B55" s="1"/>
      <c r="C55" s="51" t="s">
        <v>60</v>
      </c>
      <c r="D55" s="44" t="s">
        <v>200</v>
      </c>
      <c r="E55" s="45" t="s">
        <v>191</v>
      </c>
      <c r="F55" s="29">
        <v>1</v>
      </c>
      <c r="G55" s="23"/>
      <c r="H55" s="6" t="str">
        <f t="shared" si="0"/>
        <v/>
      </c>
      <c r="I55" s="4" t="str">
        <f t="shared" si="1"/>
        <v/>
      </c>
      <c r="J55" s="11" t="str">
        <f t="shared" si="2"/>
        <v/>
      </c>
    </row>
    <row r="56" spans="2:10" ht="26.25" x14ac:dyDescent="0.25">
      <c r="B56" s="1"/>
      <c r="C56" s="51" t="s">
        <v>61</v>
      </c>
      <c r="D56" s="44" t="s">
        <v>201</v>
      </c>
      <c r="E56" s="45" t="s">
        <v>191</v>
      </c>
      <c r="F56" s="29">
        <v>1</v>
      </c>
      <c r="G56" s="23"/>
      <c r="H56" s="6" t="str">
        <f t="shared" si="0"/>
        <v/>
      </c>
      <c r="I56" s="4" t="str">
        <f t="shared" si="1"/>
        <v/>
      </c>
      <c r="J56" s="11" t="str">
        <f t="shared" si="2"/>
        <v/>
      </c>
    </row>
    <row r="57" spans="2:10" ht="15.75" x14ac:dyDescent="0.25">
      <c r="B57" s="1"/>
      <c r="C57" s="51" t="s">
        <v>62</v>
      </c>
      <c r="D57" s="44" t="s">
        <v>202</v>
      </c>
      <c r="E57" s="45" t="s">
        <v>149</v>
      </c>
      <c r="F57" s="29">
        <v>2</v>
      </c>
      <c r="G57" s="23"/>
      <c r="H57" s="6" t="str">
        <f t="shared" si="0"/>
        <v/>
      </c>
      <c r="I57" s="4" t="str">
        <f t="shared" si="1"/>
        <v/>
      </c>
      <c r="J57" s="11" t="str">
        <f t="shared" si="2"/>
        <v/>
      </c>
    </row>
    <row r="58" spans="2:10" ht="26.25" x14ac:dyDescent="0.25">
      <c r="B58" s="1"/>
      <c r="C58" s="51" t="s">
        <v>63</v>
      </c>
      <c r="D58" s="44" t="s">
        <v>203</v>
      </c>
      <c r="E58" s="45" t="s">
        <v>149</v>
      </c>
      <c r="F58" s="29">
        <v>5</v>
      </c>
      <c r="G58" s="23"/>
      <c r="H58" s="6" t="str">
        <f t="shared" si="0"/>
        <v/>
      </c>
      <c r="I58" s="4" t="str">
        <f t="shared" si="1"/>
        <v/>
      </c>
      <c r="J58" s="11" t="str">
        <f t="shared" si="2"/>
        <v/>
      </c>
    </row>
    <row r="59" spans="2:10" ht="15.75" x14ac:dyDescent="0.25">
      <c r="B59" s="1"/>
      <c r="C59" s="51" t="s">
        <v>64</v>
      </c>
      <c r="D59" s="44" t="s">
        <v>204</v>
      </c>
      <c r="E59" s="45" t="s">
        <v>150</v>
      </c>
      <c r="F59" s="29">
        <v>2</v>
      </c>
      <c r="G59" s="23"/>
      <c r="H59" s="6" t="str">
        <f t="shared" si="0"/>
        <v/>
      </c>
      <c r="I59" s="4" t="str">
        <f t="shared" si="1"/>
        <v/>
      </c>
      <c r="J59" s="11" t="str">
        <f t="shared" si="2"/>
        <v/>
      </c>
    </row>
    <row r="60" spans="2:10" ht="26.25" x14ac:dyDescent="0.25">
      <c r="B60" s="1"/>
      <c r="C60" s="51" t="s">
        <v>65</v>
      </c>
      <c r="D60" s="44" t="s">
        <v>205</v>
      </c>
      <c r="E60" s="45" t="s">
        <v>150</v>
      </c>
      <c r="F60" s="29">
        <v>10</v>
      </c>
      <c r="G60" s="23"/>
      <c r="H60" s="6" t="str">
        <f t="shared" si="0"/>
        <v/>
      </c>
      <c r="I60" s="4" t="str">
        <f t="shared" si="1"/>
        <v/>
      </c>
      <c r="J60" s="11" t="str">
        <f t="shared" si="2"/>
        <v/>
      </c>
    </row>
    <row r="61" spans="2:10" ht="26.25" x14ac:dyDescent="0.25">
      <c r="B61" s="1"/>
      <c r="C61" s="51" t="s">
        <v>66</v>
      </c>
      <c r="D61" s="44" t="s">
        <v>206</v>
      </c>
      <c r="E61" s="45" t="s">
        <v>149</v>
      </c>
      <c r="F61" s="29">
        <v>2</v>
      </c>
      <c r="G61" s="23"/>
      <c r="H61" s="6" t="str">
        <f t="shared" si="0"/>
        <v/>
      </c>
      <c r="I61" s="4" t="str">
        <f t="shared" si="1"/>
        <v/>
      </c>
      <c r="J61" s="11" t="str">
        <f t="shared" si="2"/>
        <v/>
      </c>
    </row>
    <row r="62" spans="2:10" ht="26.25" x14ac:dyDescent="0.25">
      <c r="B62" s="1"/>
      <c r="C62" s="51" t="s">
        <v>67</v>
      </c>
      <c r="D62" s="44" t="s">
        <v>207</v>
      </c>
      <c r="E62" s="45" t="s">
        <v>149</v>
      </c>
      <c r="F62" s="29">
        <v>1</v>
      </c>
      <c r="G62" s="23"/>
      <c r="H62" s="6" t="str">
        <f t="shared" si="0"/>
        <v/>
      </c>
      <c r="I62" s="4" t="str">
        <f t="shared" si="1"/>
        <v/>
      </c>
      <c r="J62" s="11" t="str">
        <f t="shared" si="2"/>
        <v/>
      </c>
    </row>
    <row r="63" spans="2:10" ht="26.25" x14ac:dyDescent="0.25">
      <c r="B63" s="1"/>
      <c r="C63" s="51" t="s">
        <v>68</v>
      </c>
      <c r="D63" s="44" t="s">
        <v>208</v>
      </c>
      <c r="E63" s="45" t="s">
        <v>149</v>
      </c>
      <c r="F63" s="29">
        <v>5</v>
      </c>
      <c r="G63" s="23"/>
      <c r="H63" s="6" t="str">
        <f t="shared" si="0"/>
        <v/>
      </c>
      <c r="I63" s="4" t="str">
        <f t="shared" si="1"/>
        <v/>
      </c>
      <c r="J63" s="11" t="str">
        <f t="shared" si="2"/>
        <v/>
      </c>
    </row>
    <row r="64" spans="2:10" ht="51.75" x14ac:dyDescent="0.25">
      <c r="B64" s="1"/>
      <c r="C64" s="51" t="s">
        <v>69</v>
      </c>
      <c r="D64" s="44" t="s">
        <v>209</v>
      </c>
      <c r="E64" s="45" t="s">
        <v>150</v>
      </c>
      <c r="F64" s="29">
        <v>10</v>
      </c>
      <c r="G64" s="23"/>
      <c r="H64" s="6" t="str">
        <f t="shared" si="0"/>
        <v/>
      </c>
      <c r="I64" s="4" t="str">
        <f t="shared" si="1"/>
        <v/>
      </c>
      <c r="J64" s="11" t="str">
        <f t="shared" si="2"/>
        <v/>
      </c>
    </row>
    <row r="65" spans="2:10" ht="26.25" x14ac:dyDescent="0.25">
      <c r="B65" s="1"/>
      <c r="C65" s="51" t="s">
        <v>70</v>
      </c>
      <c r="D65" s="44" t="s">
        <v>210</v>
      </c>
      <c r="E65" s="45" t="s">
        <v>150</v>
      </c>
      <c r="F65" s="29">
        <v>10</v>
      </c>
      <c r="G65" s="23"/>
      <c r="H65" s="6" t="str">
        <f t="shared" si="0"/>
        <v/>
      </c>
      <c r="I65" s="4" t="str">
        <f t="shared" si="1"/>
        <v/>
      </c>
      <c r="J65" s="11" t="str">
        <f t="shared" si="2"/>
        <v/>
      </c>
    </row>
    <row r="66" spans="2:10" ht="26.25" x14ac:dyDescent="0.25">
      <c r="B66" s="1"/>
      <c r="C66" s="51" t="s">
        <v>71</v>
      </c>
      <c r="D66" s="44" t="s">
        <v>211</v>
      </c>
      <c r="E66" s="45" t="s">
        <v>150</v>
      </c>
      <c r="F66" s="29">
        <v>1</v>
      </c>
      <c r="G66" s="23"/>
      <c r="H66" s="6" t="str">
        <f t="shared" si="0"/>
        <v/>
      </c>
      <c r="I66" s="4" t="str">
        <f t="shared" si="1"/>
        <v/>
      </c>
      <c r="J66" s="11" t="str">
        <f t="shared" si="2"/>
        <v/>
      </c>
    </row>
    <row r="67" spans="2:10" ht="26.25" x14ac:dyDescent="0.25">
      <c r="B67" s="1"/>
      <c r="C67" s="51" t="s">
        <v>72</v>
      </c>
      <c r="D67" s="44" t="s">
        <v>212</v>
      </c>
      <c r="E67" s="45" t="s">
        <v>149</v>
      </c>
      <c r="F67" s="29">
        <v>6</v>
      </c>
      <c r="G67" s="23"/>
      <c r="H67" s="6" t="str">
        <f t="shared" si="0"/>
        <v/>
      </c>
      <c r="I67" s="4" t="str">
        <f t="shared" si="1"/>
        <v/>
      </c>
      <c r="J67" s="11" t="str">
        <f t="shared" si="2"/>
        <v/>
      </c>
    </row>
    <row r="68" spans="2:10" ht="15.75" x14ac:dyDescent="0.25">
      <c r="B68" s="1"/>
      <c r="C68" s="51" t="s">
        <v>73</v>
      </c>
      <c r="D68" s="44" t="s">
        <v>213</v>
      </c>
      <c r="E68" s="45" t="s">
        <v>150</v>
      </c>
      <c r="F68" s="29">
        <v>4</v>
      </c>
      <c r="G68" s="23"/>
      <c r="H68" s="6" t="str">
        <f t="shared" si="0"/>
        <v/>
      </c>
      <c r="I68" s="4" t="str">
        <f t="shared" si="1"/>
        <v/>
      </c>
      <c r="J68" s="11" t="str">
        <f t="shared" si="2"/>
        <v/>
      </c>
    </row>
    <row r="69" spans="2:10" ht="15.75" x14ac:dyDescent="0.25">
      <c r="B69" s="1"/>
      <c r="C69" s="51" t="s">
        <v>74</v>
      </c>
      <c r="D69" s="44" t="s">
        <v>214</v>
      </c>
      <c r="E69" s="45" t="s">
        <v>150</v>
      </c>
      <c r="F69" s="29">
        <v>2</v>
      </c>
      <c r="G69" s="23"/>
      <c r="H69" s="6" t="str">
        <f t="shared" si="0"/>
        <v/>
      </c>
      <c r="I69" s="4" t="str">
        <f t="shared" si="1"/>
        <v/>
      </c>
      <c r="J69" s="11" t="str">
        <f t="shared" si="2"/>
        <v/>
      </c>
    </row>
    <row r="70" spans="2:10" ht="26.25" x14ac:dyDescent="0.25">
      <c r="B70" s="1"/>
      <c r="C70" s="51" t="s">
        <v>75</v>
      </c>
      <c r="D70" s="44" t="s">
        <v>215</v>
      </c>
      <c r="E70" s="45" t="s">
        <v>151</v>
      </c>
      <c r="F70" s="29">
        <v>9</v>
      </c>
      <c r="G70" s="23"/>
      <c r="H70" s="6" t="str">
        <f t="shared" si="0"/>
        <v/>
      </c>
      <c r="I70" s="4" t="str">
        <f t="shared" si="1"/>
        <v/>
      </c>
      <c r="J70" s="11" t="str">
        <f t="shared" si="2"/>
        <v/>
      </c>
    </row>
    <row r="71" spans="2:10" ht="26.25" x14ac:dyDescent="0.25">
      <c r="B71" s="1"/>
      <c r="C71" s="51" t="s">
        <v>76</v>
      </c>
      <c r="D71" s="44" t="s">
        <v>216</v>
      </c>
      <c r="E71" s="45" t="s">
        <v>151</v>
      </c>
      <c r="F71" s="29">
        <v>7</v>
      </c>
      <c r="G71" s="23"/>
      <c r="H71" s="6" t="str">
        <f t="shared" si="0"/>
        <v/>
      </c>
      <c r="I71" s="4" t="str">
        <f t="shared" si="1"/>
        <v/>
      </c>
      <c r="J71" s="11" t="str">
        <f t="shared" si="2"/>
        <v/>
      </c>
    </row>
    <row r="72" spans="2:10" ht="26.25" x14ac:dyDescent="0.25">
      <c r="B72" s="1"/>
      <c r="C72" s="51" t="s">
        <v>77</v>
      </c>
      <c r="D72" s="44" t="s">
        <v>217</v>
      </c>
      <c r="E72" s="45" t="s">
        <v>151</v>
      </c>
      <c r="F72" s="29">
        <v>2</v>
      </c>
      <c r="G72" s="23"/>
      <c r="H72" s="6" t="str">
        <f t="shared" si="0"/>
        <v/>
      </c>
      <c r="I72" s="4" t="str">
        <f t="shared" si="1"/>
        <v/>
      </c>
      <c r="J72" s="11" t="str">
        <f t="shared" si="2"/>
        <v/>
      </c>
    </row>
    <row r="73" spans="2:10" ht="39" x14ac:dyDescent="0.25">
      <c r="B73" s="1"/>
      <c r="C73" s="51" t="s">
        <v>78</v>
      </c>
      <c r="D73" s="44" t="s">
        <v>218</v>
      </c>
      <c r="E73" s="45" t="s">
        <v>151</v>
      </c>
      <c r="F73" s="29">
        <v>2</v>
      </c>
      <c r="G73" s="23"/>
      <c r="H73" s="6" t="str">
        <f t="shared" si="0"/>
        <v/>
      </c>
      <c r="I73" s="4" t="str">
        <f t="shared" si="1"/>
        <v/>
      </c>
      <c r="J73" s="11" t="str">
        <f t="shared" si="2"/>
        <v/>
      </c>
    </row>
    <row r="74" spans="2:10" ht="26.25" x14ac:dyDescent="0.25">
      <c r="B74" s="1"/>
      <c r="C74" s="51" t="s">
        <v>79</v>
      </c>
      <c r="D74" s="44" t="s">
        <v>219</v>
      </c>
      <c r="E74" s="45" t="s">
        <v>220</v>
      </c>
      <c r="F74" s="29">
        <v>3</v>
      </c>
      <c r="G74" s="23"/>
      <c r="H74" s="6" t="str">
        <f t="shared" si="0"/>
        <v/>
      </c>
      <c r="I74" s="4" t="str">
        <f t="shared" si="1"/>
        <v/>
      </c>
      <c r="J74" s="11" t="str">
        <f t="shared" si="2"/>
        <v/>
      </c>
    </row>
    <row r="75" spans="2:10" ht="26.25" x14ac:dyDescent="0.25">
      <c r="B75" s="1"/>
      <c r="C75" s="51" t="s">
        <v>80</v>
      </c>
      <c r="D75" s="44" t="s">
        <v>221</v>
      </c>
      <c r="E75" s="45" t="s">
        <v>220</v>
      </c>
      <c r="F75" s="29">
        <v>2</v>
      </c>
      <c r="G75" s="23"/>
      <c r="H75" s="6" t="str">
        <f t="shared" si="0"/>
        <v/>
      </c>
      <c r="I75" s="4" t="str">
        <f t="shared" si="1"/>
        <v/>
      </c>
      <c r="J75" s="11" t="str">
        <f t="shared" si="2"/>
        <v/>
      </c>
    </row>
    <row r="76" spans="2:10" ht="26.25" x14ac:dyDescent="0.25">
      <c r="B76" s="1"/>
      <c r="C76" s="51" t="s">
        <v>81</v>
      </c>
      <c r="D76" s="44" t="s">
        <v>222</v>
      </c>
      <c r="E76" s="45" t="s">
        <v>220</v>
      </c>
      <c r="F76" s="29">
        <v>2</v>
      </c>
      <c r="G76" s="23"/>
      <c r="H76" s="6" t="str">
        <f t="shared" si="0"/>
        <v/>
      </c>
      <c r="I76" s="4" t="str">
        <f t="shared" si="1"/>
        <v/>
      </c>
      <c r="J76" s="11" t="str">
        <f t="shared" si="2"/>
        <v/>
      </c>
    </row>
    <row r="77" spans="2:10" ht="26.25" x14ac:dyDescent="0.25">
      <c r="B77" s="1"/>
      <c r="C77" s="51" t="s">
        <v>82</v>
      </c>
      <c r="D77" s="44" t="s">
        <v>223</v>
      </c>
      <c r="E77" s="45" t="s">
        <v>149</v>
      </c>
      <c r="F77" s="29">
        <v>10</v>
      </c>
      <c r="G77" s="23"/>
      <c r="H77" s="6" t="str">
        <f t="shared" ref="H77:H140" si="3">IF(G77&gt;0,ROUND(+G77,2)*F77,"")</f>
        <v/>
      </c>
      <c r="I77" s="4" t="str">
        <f t="shared" ref="I77:I140" si="4">IF(G77&gt;0,ROUND(+H77,2)*1.23,"")</f>
        <v/>
      </c>
      <c r="J77" s="11" t="str">
        <f t="shared" ref="J77:J140" si="5">IF(G77&gt;0,+I77/F77,"")</f>
        <v/>
      </c>
    </row>
    <row r="78" spans="2:10" ht="26.25" x14ac:dyDescent="0.25">
      <c r="B78" s="1"/>
      <c r="C78" s="51" t="s">
        <v>83</v>
      </c>
      <c r="D78" s="44" t="s">
        <v>224</v>
      </c>
      <c r="E78" s="45" t="s">
        <v>150</v>
      </c>
      <c r="F78" s="29">
        <v>5</v>
      </c>
      <c r="G78" s="23"/>
      <c r="H78" s="6" t="str">
        <f t="shared" si="3"/>
        <v/>
      </c>
      <c r="I78" s="4" t="str">
        <f t="shared" si="4"/>
        <v/>
      </c>
      <c r="J78" s="11" t="str">
        <f t="shared" si="5"/>
        <v/>
      </c>
    </row>
    <row r="79" spans="2:10" ht="26.25" x14ac:dyDescent="0.25">
      <c r="B79" s="1"/>
      <c r="C79" s="51" t="s">
        <v>84</v>
      </c>
      <c r="D79" s="44" t="s">
        <v>225</v>
      </c>
      <c r="E79" s="45" t="s">
        <v>150</v>
      </c>
      <c r="F79" s="29">
        <v>5</v>
      </c>
      <c r="G79" s="23"/>
      <c r="H79" s="6" t="str">
        <f t="shared" si="3"/>
        <v/>
      </c>
      <c r="I79" s="4" t="str">
        <f t="shared" si="4"/>
        <v/>
      </c>
      <c r="J79" s="11" t="str">
        <f t="shared" si="5"/>
        <v/>
      </c>
    </row>
    <row r="80" spans="2:10" ht="26.25" x14ac:dyDescent="0.25">
      <c r="B80" s="1"/>
      <c r="C80" s="51" t="s">
        <v>85</v>
      </c>
      <c r="D80" s="44" t="s">
        <v>226</v>
      </c>
      <c r="E80" s="45" t="s">
        <v>150</v>
      </c>
      <c r="F80" s="29">
        <v>6</v>
      </c>
      <c r="G80" s="23"/>
      <c r="H80" s="6" t="str">
        <f t="shared" si="3"/>
        <v/>
      </c>
      <c r="I80" s="4" t="str">
        <f t="shared" si="4"/>
        <v/>
      </c>
      <c r="J80" s="11" t="str">
        <f t="shared" si="5"/>
        <v/>
      </c>
    </row>
    <row r="81" spans="2:10" ht="26.25" x14ac:dyDescent="0.25">
      <c r="B81" s="1"/>
      <c r="C81" s="51" t="s">
        <v>86</v>
      </c>
      <c r="D81" s="44" t="s">
        <v>227</v>
      </c>
      <c r="E81" s="45" t="s">
        <v>150</v>
      </c>
      <c r="F81" s="29">
        <v>6</v>
      </c>
      <c r="G81" s="23"/>
      <c r="H81" s="6" t="str">
        <f t="shared" si="3"/>
        <v/>
      </c>
      <c r="I81" s="4" t="str">
        <f t="shared" si="4"/>
        <v/>
      </c>
      <c r="J81" s="11" t="str">
        <f t="shared" si="5"/>
        <v/>
      </c>
    </row>
    <row r="82" spans="2:10" ht="26.25" x14ac:dyDescent="0.25">
      <c r="B82" s="1"/>
      <c r="C82" s="51" t="s">
        <v>87</v>
      </c>
      <c r="D82" s="44" t="s">
        <v>228</v>
      </c>
      <c r="E82" s="45" t="s">
        <v>149</v>
      </c>
      <c r="F82" s="29">
        <v>2</v>
      </c>
      <c r="G82" s="23"/>
      <c r="H82" s="6" t="str">
        <f t="shared" si="3"/>
        <v/>
      </c>
      <c r="I82" s="4" t="str">
        <f t="shared" si="4"/>
        <v/>
      </c>
      <c r="J82" s="11" t="str">
        <f t="shared" si="5"/>
        <v/>
      </c>
    </row>
    <row r="83" spans="2:10" ht="26.25" x14ac:dyDescent="0.25">
      <c r="B83" s="1"/>
      <c r="C83" s="51" t="s">
        <v>88</v>
      </c>
      <c r="D83" s="44" t="s">
        <v>229</v>
      </c>
      <c r="E83" s="45" t="s">
        <v>149</v>
      </c>
      <c r="F83" s="29">
        <v>3</v>
      </c>
      <c r="G83" s="23"/>
      <c r="H83" s="6" t="str">
        <f t="shared" si="3"/>
        <v/>
      </c>
      <c r="I83" s="4" t="str">
        <f t="shared" si="4"/>
        <v/>
      </c>
      <c r="J83" s="11" t="str">
        <f t="shared" si="5"/>
        <v/>
      </c>
    </row>
    <row r="84" spans="2:10" ht="15.75" x14ac:dyDescent="0.25">
      <c r="B84" s="1"/>
      <c r="C84" s="51" t="s">
        <v>89</v>
      </c>
      <c r="D84" s="44" t="s">
        <v>230</v>
      </c>
      <c r="E84" s="45" t="s">
        <v>150</v>
      </c>
      <c r="F84" s="29">
        <v>1</v>
      </c>
      <c r="G84" s="23"/>
      <c r="H84" s="6" t="str">
        <f t="shared" si="3"/>
        <v/>
      </c>
      <c r="I84" s="4" t="str">
        <f t="shared" si="4"/>
        <v/>
      </c>
      <c r="J84" s="11" t="str">
        <f t="shared" si="5"/>
        <v/>
      </c>
    </row>
    <row r="85" spans="2:10" ht="15.75" x14ac:dyDescent="0.25">
      <c r="B85" s="1"/>
      <c r="C85" s="51" t="s">
        <v>90</v>
      </c>
      <c r="D85" s="44" t="s">
        <v>231</v>
      </c>
      <c r="E85" s="45" t="s">
        <v>180</v>
      </c>
      <c r="F85" s="29">
        <v>50</v>
      </c>
      <c r="G85" s="23"/>
      <c r="H85" s="6" t="str">
        <f t="shared" si="3"/>
        <v/>
      </c>
      <c r="I85" s="4" t="str">
        <f t="shared" si="4"/>
        <v/>
      </c>
      <c r="J85" s="11" t="str">
        <f t="shared" si="5"/>
        <v/>
      </c>
    </row>
    <row r="86" spans="2:10" ht="15.75" x14ac:dyDescent="0.25">
      <c r="B86" s="1"/>
      <c r="C86" s="51" t="s">
        <v>91</v>
      </c>
      <c r="D86" s="44" t="s">
        <v>232</v>
      </c>
      <c r="E86" s="45" t="s">
        <v>180</v>
      </c>
      <c r="F86" s="29">
        <v>50</v>
      </c>
      <c r="G86" s="23"/>
      <c r="H86" s="6" t="str">
        <f t="shared" si="3"/>
        <v/>
      </c>
      <c r="I86" s="4" t="str">
        <f t="shared" si="4"/>
        <v/>
      </c>
      <c r="J86" s="11" t="str">
        <f t="shared" si="5"/>
        <v/>
      </c>
    </row>
    <row r="87" spans="2:10" ht="15.75" x14ac:dyDescent="0.25">
      <c r="B87" s="1"/>
      <c r="C87" s="51" t="s">
        <v>92</v>
      </c>
      <c r="D87" s="44" t="s">
        <v>233</v>
      </c>
      <c r="E87" s="45" t="s">
        <v>180</v>
      </c>
      <c r="F87" s="29">
        <v>140</v>
      </c>
      <c r="G87" s="23"/>
      <c r="H87" s="6" t="str">
        <f t="shared" si="3"/>
        <v/>
      </c>
      <c r="I87" s="4" t="str">
        <f t="shared" si="4"/>
        <v/>
      </c>
      <c r="J87" s="11" t="str">
        <f t="shared" si="5"/>
        <v/>
      </c>
    </row>
    <row r="88" spans="2:10" ht="15.75" x14ac:dyDescent="0.25">
      <c r="B88" s="1"/>
      <c r="C88" s="51" t="s">
        <v>93</v>
      </c>
      <c r="D88" s="44" t="s">
        <v>234</v>
      </c>
      <c r="E88" s="45" t="s">
        <v>180</v>
      </c>
      <c r="F88" s="29">
        <v>20</v>
      </c>
      <c r="G88" s="23"/>
      <c r="H88" s="6" t="str">
        <f t="shared" si="3"/>
        <v/>
      </c>
      <c r="I88" s="4" t="str">
        <f t="shared" si="4"/>
        <v/>
      </c>
      <c r="J88" s="11" t="str">
        <f t="shared" si="5"/>
        <v/>
      </c>
    </row>
    <row r="89" spans="2:10" ht="15.75" x14ac:dyDescent="0.25">
      <c r="B89" s="1"/>
      <c r="C89" s="51" t="s">
        <v>94</v>
      </c>
      <c r="D89" s="44" t="s">
        <v>235</v>
      </c>
      <c r="E89" s="45" t="s">
        <v>180</v>
      </c>
      <c r="F89" s="29">
        <v>200</v>
      </c>
      <c r="G89" s="23"/>
      <c r="H89" s="6" t="str">
        <f t="shared" si="3"/>
        <v/>
      </c>
      <c r="I89" s="4" t="str">
        <f t="shared" si="4"/>
        <v/>
      </c>
      <c r="J89" s="11" t="str">
        <f t="shared" si="5"/>
        <v/>
      </c>
    </row>
    <row r="90" spans="2:10" ht="15.75" x14ac:dyDescent="0.25">
      <c r="B90" s="1"/>
      <c r="C90" s="51" t="s">
        <v>95</v>
      </c>
      <c r="D90" s="44" t="s">
        <v>236</v>
      </c>
      <c r="E90" s="45" t="s">
        <v>180</v>
      </c>
      <c r="F90" s="29">
        <v>100</v>
      </c>
      <c r="G90" s="23"/>
      <c r="H90" s="6" t="str">
        <f t="shared" si="3"/>
        <v/>
      </c>
      <c r="I90" s="4" t="str">
        <f t="shared" si="4"/>
        <v/>
      </c>
      <c r="J90" s="11" t="str">
        <f t="shared" si="5"/>
        <v/>
      </c>
    </row>
    <row r="91" spans="2:10" ht="15.75" x14ac:dyDescent="0.25">
      <c r="B91" s="1"/>
      <c r="C91" s="51" t="s">
        <v>96</v>
      </c>
      <c r="D91" s="44" t="s">
        <v>237</v>
      </c>
      <c r="E91" s="45" t="s">
        <v>180</v>
      </c>
      <c r="F91" s="29">
        <v>100</v>
      </c>
      <c r="G91" s="23"/>
      <c r="H91" s="6" t="str">
        <f t="shared" si="3"/>
        <v/>
      </c>
      <c r="I91" s="4" t="str">
        <f t="shared" si="4"/>
        <v/>
      </c>
      <c r="J91" s="11" t="str">
        <f t="shared" si="5"/>
        <v/>
      </c>
    </row>
    <row r="92" spans="2:10" ht="15.75" x14ac:dyDescent="0.25">
      <c r="B92" s="1"/>
      <c r="C92" s="51" t="s">
        <v>97</v>
      </c>
      <c r="D92" s="44" t="s">
        <v>238</v>
      </c>
      <c r="E92" s="45" t="s">
        <v>239</v>
      </c>
      <c r="F92" s="29">
        <v>50</v>
      </c>
      <c r="G92" s="23"/>
      <c r="H92" s="6" t="str">
        <f t="shared" si="3"/>
        <v/>
      </c>
      <c r="I92" s="4" t="str">
        <f t="shared" si="4"/>
        <v/>
      </c>
      <c r="J92" s="11" t="str">
        <f t="shared" si="5"/>
        <v/>
      </c>
    </row>
    <row r="93" spans="2:10" ht="15.75" x14ac:dyDescent="0.25">
      <c r="B93" s="1"/>
      <c r="C93" s="51" t="s">
        <v>98</v>
      </c>
      <c r="D93" s="44" t="s">
        <v>240</v>
      </c>
      <c r="E93" s="45" t="s">
        <v>180</v>
      </c>
      <c r="F93" s="29">
        <v>100</v>
      </c>
      <c r="G93" s="23"/>
      <c r="H93" s="6" t="str">
        <f t="shared" si="3"/>
        <v/>
      </c>
      <c r="I93" s="4" t="str">
        <f t="shared" si="4"/>
        <v/>
      </c>
      <c r="J93" s="11" t="str">
        <f t="shared" si="5"/>
        <v/>
      </c>
    </row>
    <row r="94" spans="2:10" ht="26.25" x14ac:dyDescent="0.25">
      <c r="B94" s="1"/>
      <c r="C94" s="51" t="s">
        <v>99</v>
      </c>
      <c r="D94" s="44" t="s">
        <v>241</v>
      </c>
      <c r="E94" s="45" t="s">
        <v>149</v>
      </c>
      <c r="F94" s="29">
        <v>20</v>
      </c>
      <c r="G94" s="23"/>
      <c r="H94" s="6" t="str">
        <f t="shared" si="3"/>
        <v/>
      </c>
      <c r="I94" s="4" t="str">
        <f t="shared" si="4"/>
        <v/>
      </c>
      <c r="J94" s="11" t="str">
        <f t="shared" si="5"/>
        <v/>
      </c>
    </row>
    <row r="95" spans="2:10" ht="26.25" x14ac:dyDescent="0.25">
      <c r="B95" s="1"/>
      <c r="C95" s="51" t="s">
        <v>100</v>
      </c>
      <c r="D95" s="44" t="s">
        <v>242</v>
      </c>
      <c r="E95" s="45" t="s">
        <v>149</v>
      </c>
      <c r="F95" s="29">
        <v>25</v>
      </c>
      <c r="G95" s="23"/>
      <c r="H95" s="6" t="str">
        <f t="shared" si="3"/>
        <v/>
      </c>
      <c r="I95" s="4" t="str">
        <f t="shared" si="4"/>
        <v/>
      </c>
      <c r="J95" s="11" t="str">
        <f t="shared" si="5"/>
        <v/>
      </c>
    </row>
    <row r="96" spans="2:10" ht="26.25" x14ac:dyDescent="0.25">
      <c r="B96" s="1"/>
      <c r="C96" s="51" t="s">
        <v>101</v>
      </c>
      <c r="D96" s="44" t="s">
        <v>243</v>
      </c>
      <c r="E96" s="45" t="s">
        <v>150</v>
      </c>
      <c r="F96" s="29">
        <v>10</v>
      </c>
      <c r="G96" s="23"/>
      <c r="H96" s="6" t="str">
        <f t="shared" si="3"/>
        <v/>
      </c>
      <c r="I96" s="4" t="str">
        <f t="shared" si="4"/>
        <v/>
      </c>
      <c r="J96" s="11" t="str">
        <f t="shared" si="5"/>
        <v/>
      </c>
    </row>
    <row r="97" spans="2:10" ht="26.25" x14ac:dyDescent="0.25">
      <c r="B97" s="1"/>
      <c r="C97" s="51" t="s">
        <v>102</v>
      </c>
      <c r="D97" s="44" t="s">
        <v>244</v>
      </c>
      <c r="E97" s="45" t="s">
        <v>150</v>
      </c>
      <c r="F97" s="29">
        <v>10</v>
      </c>
      <c r="G97" s="23"/>
      <c r="H97" s="6" t="str">
        <f t="shared" si="3"/>
        <v/>
      </c>
      <c r="I97" s="4" t="str">
        <f t="shared" si="4"/>
        <v/>
      </c>
      <c r="J97" s="11" t="str">
        <f t="shared" si="5"/>
        <v/>
      </c>
    </row>
    <row r="98" spans="2:10" ht="26.25" x14ac:dyDescent="0.25">
      <c r="B98" s="1"/>
      <c r="C98" s="51" t="s">
        <v>103</v>
      </c>
      <c r="D98" s="44" t="s">
        <v>245</v>
      </c>
      <c r="E98" s="45" t="s">
        <v>150</v>
      </c>
      <c r="F98" s="29">
        <v>4</v>
      </c>
      <c r="G98" s="23"/>
      <c r="H98" s="6" t="str">
        <f t="shared" si="3"/>
        <v/>
      </c>
      <c r="I98" s="4" t="str">
        <f t="shared" si="4"/>
        <v/>
      </c>
      <c r="J98" s="11" t="str">
        <f t="shared" si="5"/>
        <v/>
      </c>
    </row>
    <row r="99" spans="2:10" ht="15.75" x14ac:dyDescent="0.25">
      <c r="B99" s="1"/>
      <c r="C99" s="51" t="s">
        <v>104</v>
      </c>
      <c r="D99" s="44" t="s">
        <v>246</v>
      </c>
      <c r="E99" s="45" t="s">
        <v>180</v>
      </c>
      <c r="F99" s="29">
        <v>25</v>
      </c>
      <c r="G99" s="23"/>
      <c r="H99" s="6" t="str">
        <f t="shared" si="3"/>
        <v/>
      </c>
      <c r="I99" s="4" t="str">
        <f t="shared" si="4"/>
        <v/>
      </c>
      <c r="J99" s="11" t="str">
        <f t="shared" si="5"/>
        <v/>
      </c>
    </row>
    <row r="100" spans="2:10" ht="15.75" x14ac:dyDescent="0.25">
      <c r="B100" s="1"/>
      <c r="C100" s="51" t="s">
        <v>105</v>
      </c>
      <c r="D100" s="44" t="s">
        <v>247</v>
      </c>
      <c r="E100" s="45" t="s">
        <v>180</v>
      </c>
      <c r="F100" s="29">
        <v>25</v>
      </c>
      <c r="G100" s="23"/>
      <c r="H100" s="6" t="str">
        <f t="shared" si="3"/>
        <v/>
      </c>
      <c r="I100" s="4" t="str">
        <f t="shared" si="4"/>
        <v/>
      </c>
      <c r="J100" s="11" t="str">
        <f t="shared" si="5"/>
        <v/>
      </c>
    </row>
    <row r="101" spans="2:10" ht="26.25" x14ac:dyDescent="0.25">
      <c r="B101" s="1"/>
      <c r="C101" s="51" t="s">
        <v>106</v>
      </c>
      <c r="D101" s="44" t="s">
        <v>248</v>
      </c>
      <c r="E101" s="45" t="s">
        <v>150</v>
      </c>
      <c r="F101" s="29">
        <v>3</v>
      </c>
      <c r="G101" s="23"/>
      <c r="H101" s="6" t="str">
        <f t="shared" si="3"/>
        <v/>
      </c>
      <c r="I101" s="4" t="str">
        <f t="shared" si="4"/>
        <v/>
      </c>
      <c r="J101" s="11" t="str">
        <f t="shared" si="5"/>
        <v/>
      </c>
    </row>
    <row r="102" spans="2:10" ht="26.25" x14ac:dyDescent="0.25">
      <c r="B102" s="1"/>
      <c r="C102" s="51" t="s">
        <v>107</v>
      </c>
      <c r="D102" s="44" t="s">
        <v>249</v>
      </c>
      <c r="E102" s="45" t="s">
        <v>150</v>
      </c>
      <c r="F102" s="29">
        <v>10</v>
      </c>
      <c r="G102" s="23"/>
      <c r="H102" s="6" t="str">
        <f t="shared" si="3"/>
        <v/>
      </c>
      <c r="I102" s="4" t="str">
        <f t="shared" si="4"/>
        <v/>
      </c>
      <c r="J102" s="11" t="str">
        <f t="shared" si="5"/>
        <v/>
      </c>
    </row>
    <row r="103" spans="2:10" ht="39" x14ac:dyDescent="0.25">
      <c r="B103" s="1"/>
      <c r="C103" s="51" t="s">
        <v>108</v>
      </c>
      <c r="D103" s="46" t="s">
        <v>250</v>
      </c>
      <c r="E103" s="45" t="s">
        <v>149</v>
      </c>
      <c r="F103" s="29">
        <v>50</v>
      </c>
      <c r="G103" s="23"/>
      <c r="H103" s="6" t="str">
        <f t="shared" si="3"/>
        <v/>
      </c>
      <c r="I103" s="4" t="str">
        <f t="shared" si="4"/>
        <v/>
      </c>
      <c r="J103" s="11" t="str">
        <f t="shared" si="5"/>
        <v/>
      </c>
    </row>
    <row r="104" spans="2:10" ht="39" x14ac:dyDescent="0.25">
      <c r="B104" s="1"/>
      <c r="C104" s="51" t="s">
        <v>109</v>
      </c>
      <c r="D104" s="46" t="s">
        <v>251</v>
      </c>
      <c r="E104" s="45" t="s">
        <v>149</v>
      </c>
      <c r="F104" s="29">
        <v>50</v>
      </c>
      <c r="G104" s="23"/>
      <c r="H104" s="6" t="str">
        <f t="shared" si="3"/>
        <v/>
      </c>
      <c r="I104" s="4" t="str">
        <f t="shared" si="4"/>
        <v/>
      </c>
      <c r="J104" s="11" t="str">
        <f t="shared" si="5"/>
        <v/>
      </c>
    </row>
    <row r="105" spans="2:10" ht="15.75" x14ac:dyDescent="0.25">
      <c r="B105" s="1"/>
      <c r="C105" s="51" t="s">
        <v>110</v>
      </c>
      <c r="D105" s="46" t="s">
        <v>252</v>
      </c>
      <c r="E105" s="45" t="s">
        <v>149</v>
      </c>
      <c r="F105" s="29">
        <v>25</v>
      </c>
      <c r="G105" s="23"/>
      <c r="H105" s="6" t="str">
        <f t="shared" si="3"/>
        <v/>
      </c>
      <c r="I105" s="4" t="str">
        <f t="shared" si="4"/>
        <v/>
      </c>
      <c r="J105" s="11" t="str">
        <f t="shared" si="5"/>
        <v/>
      </c>
    </row>
    <row r="106" spans="2:10" ht="15.75" x14ac:dyDescent="0.25">
      <c r="B106" s="1"/>
      <c r="C106" s="51" t="s">
        <v>111</v>
      </c>
      <c r="D106" s="46" t="s">
        <v>253</v>
      </c>
      <c r="E106" s="45" t="s">
        <v>149</v>
      </c>
      <c r="F106" s="29">
        <v>45</v>
      </c>
      <c r="G106" s="23"/>
      <c r="H106" s="6" t="str">
        <f t="shared" si="3"/>
        <v/>
      </c>
      <c r="I106" s="4" t="str">
        <f t="shared" si="4"/>
        <v/>
      </c>
      <c r="J106" s="11" t="str">
        <f t="shared" si="5"/>
        <v/>
      </c>
    </row>
    <row r="107" spans="2:10" ht="26.25" x14ac:dyDescent="0.25">
      <c r="B107" s="1"/>
      <c r="C107" s="51" t="s">
        <v>112</v>
      </c>
      <c r="D107" s="46" t="s">
        <v>254</v>
      </c>
      <c r="E107" s="45" t="s">
        <v>149</v>
      </c>
      <c r="F107" s="29">
        <v>30</v>
      </c>
      <c r="G107" s="23"/>
      <c r="H107" s="6" t="str">
        <f t="shared" si="3"/>
        <v/>
      </c>
      <c r="I107" s="4" t="str">
        <f t="shared" si="4"/>
        <v/>
      </c>
      <c r="J107" s="11" t="str">
        <f t="shared" si="5"/>
        <v/>
      </c>
    </row>
    <row r="108" spans="2:10" ht="15.75" x14ac:dyDescent="0.25">
      <c r="B108" s="1"/>
      <c r="C108" s="51" t="s">
        <v>113</v>
      </c>
      <c r="D108" s="44" t="s">
        <v>255</v>
      </c>
      <c r="E108" s="45" t="s">
        <v>150</v>
      </c>
      <c r="F108" s="29">
        <v>5</v>
      </c>
      <c r="G108" s="23"/>
      <c r="H108" s="6" t="str">
        <f t="shared" si="3"/>
        <v/>
      </c>
      <c r="I108" s="4" t="str">
        <f t="shared" si="4"/>
        <v/>
      </c>
      <c r="J108" s="11" t="str">
        <f t="shared" si="5"/>
        <v/>
      </c>
    </row>
    <row r="109" spans="2:10" ht="15.75" x14ac:dyDescent="0.25">
      <c r="B109" s="1"/>
      <c r="C109" s="51" t="s">
        <v>114</v>
      </c>
      <c r="D109" s="44" t="s">
        <v>256</v>
      </c>
      <c r="E109" s="45" t="s">
        <v>149</v>
      </c>
      <c r="F109" s="29">
        <v>5</v>
      </c>
      <c r="G109" s="23"/>
      <c r="H109" s="6" t="str">
        <f t="shared" si="3"/>
        <v/>
      </c>
      <c r="I109" s="4" t="str">
        <f t="shared" si="4"/>
        <v/>
      </c>
      <c r="J109" s="11" t="str">
        <f t="shared" si="5"/>
        <v/>
      </c>
    </row>
    <row r="110" spans="2:10" ht="26.25" x14ac:dyDescent="0.25">
      <c r="B110" s="1"/>
      <c r="C110" s="51" t="s">
        <v>115</v>
      </c>
      <c r="D110" s="44" t="s">
        <v>257</v>
      </c>
      <c r="E110" s="45" t="s">
        <v>150</v>
      </c>
      <c r="F110" s="29">
        <v>8</v>
      </c>
      <c r="G110" s="23"/>
      <c r="H110" s="6" t="str">
        <f t="shared" si="3"/>
        <v/>
      </c>
      <c r="I110" s="4" t="str">
        <f t="shared" si="4"/>
        <v/>
      </c>
      <c r="J110" s="11" t="str">
        <f t="shared" si="5"/>
        <v/>
      </c>
    </row>
    <row r="111" spans="2:10" ht="15.75" x14ac:dyDescent="0.25">
      <c r="B111" s="1"/>
      <c r="C111" s="51" t="s">
        <v>116</v>
      </c>
      <c r="D111" s="44" t="s">
        <v>258</v>
      </c>
      <c r="E111" s="45" t="s">
        <v>149</v>
      </c>
      <c r="F111" s="29">
        <v>5</v>
      </c>
      <c r="G111" s="23"/>
      <c r="H111" s="6" t="str">
        <f t="shared" si="3"/>
        <v/>
      </c>
      <c r="I111" s="4" t="str">
        <f t="shared" si="4"/>
        <v/>
      </c>
      <c r="J111" s="11" t="str">
        <f t="shared" si="5"/>
        <v/>
      </c>
    </row>
    <row r="112" spans="2:10" ht="39" x14ac:dyDescent="0.25">
      <c r="B112" s="1"/>
      <c r="C112" s="51" t="s">
        <v>117</v>
      </c>
      <c r="D112" s="44" t="s">
        <v>259</v>
      </c>
      <c r="E112" s="45" t="s">
        <v>150</v>
      </c>
      <c r="F112" s="29">
        <v>5</v>
      </c>
      <c r="G112" s="23"/>
      <c r="H112" s="6" t="str">
        <f t="shared" si="3"/>
        <v/>
      </c>
      <c r="I112" s="4" t="str">
        <f t="shared" si="4"/>
        <v/>
      </c>
      <c r="J112" s="11" t="str">
        <f t="shared" si="5"/>
        <v/>
      </c>
    </row>
    <row r="113" spans="2:10" ht="15.75" x14ac:dyDescent="0.25">
      <c r="B113" s="1"/>
      <c r="C113" s="51" t="s">
        <v>118</v>
      </c>
      <c r="D113" s="44" t="s">
        <v>260</v>
      </c>
      <c r="E113" s="45" t="s">
        <v>150</v>
      </c>
      <c r="F113" s="29">
        <v>10</v>
      </c>
      <c r="G113" s="23"/>
      <c r="H113" s="6" t="str">
        <f t="shared" si="3"/>
        <v/>
      </c>
      <c r="I113" s="4" t="str">
        <f t="shared" si="4"/>
        <v/>
      </c>
      <c r="J113" s="11" t="str">
        <f t="shared" si="5"/>
        <v/>
      </c>
    </row>
    <row r="114" spans="2:10" ht="15.75" x14ac:dyDescent="0.25">
      <c r="B114" s="1"/>
      <c r="C114" s="51" t="s">
        <v>119</v>
      </c>
      <c r="D114" s="44" t="s">
        <v>261</v>
      </c>
      <c r="E114" s="45" t="s">
        <v>150</v>
      </c>
      <c r="F114" s="29">
        <v>10</v>
      </c>
      <c r="G114" s="23"/>
      <c r="H114" s="6" t="str">
        <f t="shared" si="3"/>
        <v/>
      </c>
      <c r="I114" s="4" t="str">
        <f t="shared" si="4"/>
        <v/>
      </c>
      <c r="J114" s="11" t="str">
        <f t="shared" si="5"/>
        <v/>
      </c>
    </row>
    <row r="115" spans="2:10" ht="15.75" x14ac:dyDescent="0.25">
      <c r="B115" s="1"/>
      <c r="C115" s="51" t="s">
        <v>120</v>
      </c>
      <c r="D115" s="44" t="s">
        <v>262</v>
      </c>
      <c r="E115" s="45" t="s">
        <v>150</v>
      </c>
      <c r="F115" s="29">
        <v>3</v>
      </c>
      <c r="G115" s="23"/>
      <c r="H115" s="6" t="str">
        <f t="shared" si="3"/>
        <v/>
      </c>
      <c r="I115" s="4" t="str">
        <f t="shared" si="4"/>
        <v/>
      </c>
      <c r="J115" s="11" t="str">
        <f t="shared" si="5"/>
        <v/>
      </c>
    </row>
    <row r="116" spans="2:10" ht="15.75" x14ac:dyDescent="0.25">
      <c r="B116" s="1"/>
      <c r="C116" s="51" t="s">
        <v>121</v>
      </c>
      <c r="D116" s="44" t="s">
        <v>263</v>
      </c>
      <c r="E116" s="45" t="s">
        <v>150</v>
      </c>
      <c r="F116" s="29">
        <v>3</v>
      </c>
      <c r="G116" s="23"/>
      <c r="H116" s="6" t="str">
        <f t="shared" si="3"/>
        <v/>
      </c>
      <c r="I116" s="4" t="str">
        <f t="shared" si="4"/>
        <v/>
      </c>
      <c r="J116" s="11" t="str">
        <f t="shared" si="5"/>
        <v/>
      </c>
    </row>
    <row r="117" spans="2:10" ht="26.25" x14ac:dyDescent="0.25">
      <c r="B117" s="1"/>
      <c r="C117" s="51" t="s">
        <v>122</v>
      </c>
      <c r="D117" s="44" t="s">
        <v>264</v>
      </c>
      <c r="E117" s="45" t="s">
        <v>150</v>
      </c>
      <c r="F117" s="29">
        <v>3</v>
      </c>
      <c r="G117" s="23"/>
      <c r="H117" s="6" t="str">
        <f t="shared" si="3"/>
        <v/>
      </c>
      <c r="I117" s="4" t="str">
        <f t="shared" si="4"/>
        <v/>
      </c>
      <c r="J117" s="11" t="str">
        <f t="shared" si="5"/>
        <v/>
      </c>
    </row>
    <row r="118" spans="2:10" ht="26.25" x14ac:dyDescent="0.25">
      <c r="B118" s="1"/>
      <c r="C118" s="51" t="s">
        <v>123</v>
      </c>
      <c r="D118" s="44" t="s">
        <v>265</v>
      </c>
      <c r="E118" s="45" t="s">
        <v>150</v>
      </c>
      <c r="F118" s="29">
        <v>3</v>
      </c>
      <c r="G118" s="23"/>
      <c r="H118" s="6" t="str">
        <f t="shared" si="3"/>
        <v/>
      </c>
      <c r="I118" s="4" t="str">
        <f t="shared" si="4"/>
        <v/>
      </c>
      <c r="J118" s="11" t="str">
        <f t="shared" si="5"/>
        <v/>
      </c>
    </row>
    <row r="119" spans="2:10" ht="26.25" x14ac:dyDescent="0.25">
      <c r="B119" s="1"/>
      <c r="C119" s="51" t="s">
        <v>124</v>
      </c>
      <c r="D119" s="44" t="s">
        <v>266</v>
      </c>
      <c r="E119" s="45" t="s">
        <v>150</v>
      </c>
      <c r="F119" s="29">
        <v>2</v>
      </c>
      <c r="G119" s="23"/>
      <c r="H119" s="6" t="str">
        <f t="shared" si="3"/>
        <v/>
      </c>
      <c r="I119" s="4" t="str">
        <f t="shared" si="4"/>
        <v/>
      </c>
      <c r="J119" s="11" t="str">
        <f t="shared" si="5"/>
        <v/>
      </c>
    </row>
    <row r="120" spans="2:10" ht="26.25" x14ac:dyDescent="0.25">
      <c r="B120" s="1"/>
      <c r="C120" s="51" t="s">
        <v>125</v>
      </c>
      <c r="D120" s="44" t="s">
        <v>267</v>
      </c>
      <c r="E120" s="45" t="s">
        <v>150</v>
      </c>
      <c r="F120" s="29">
        <v>2</v>
      </c>
      <c r="G120" s="23"/>
      <c r="H120" s="6" t="str">
        <f t="shared" si="3"/>
        <v/>
      </c>
      <c r="I120" s="4" t="str">
        <f t="shared" si="4"/>
        <v/>
      </c>
      <c r="J120" s="11" t="str">
        <f t="shared" si="5"/>
        <v/>
      </c>
    </row>
    <row r="121" spans="2:10" ht="26.25" x14ac:dyDescent="0.25">
      <c r="B121" s="1"/>
      <c r="C121" s="51" t="s">
        <v>126</v>
      </c>
      <c r="D121" s="44" t="s">
        <v>268</v>
      </c>
      <c r="E121" s="45" t="s">
        <v>150</v>
      </c>
      <c r="F121" s="29">
        <v>4</v>
      </c>
      <c r="G121" s="23"/>
      <c r="H121" s="6" t="str">
        <f t="shared" si="3"/>
        <v/>
      </c>
      <c r="I121" s="4" t="str">
        <f t="shared" si="4"/>
        <v/>
      </c>
      <c r="J121" s="11" t="str">
        <f t="shared" si="5"/>
        <v/>
      </c>
    </row>
    <row r="122" spans="2:10" ht="26.25" x14ac:dyDescent="0.25">
      <c r="B122" s="1"/>
      <c r="C122" s="51" t="s">
        <v>127</v>
      </c>
      <c r="D122" s="44" t="s">
        <v>269</v>
      </c>
      <c r="E122" s="45" t="s">
        <v>150</v>
      </c>
      <c r="F122" s="29">
        <v>3</v>
      </c>
      <c r="G122" s="23"/>
      <c r="H122" s="6" t="str">
        <f t="shared" si="3"/>
        <v/>
      </c>
      <c r="I122" s="4" t="str">
        <f t="shared" si="4"/>
        <v/>
      </c>
      <c r="J122" s="11" t="str">
        <f t="shared" si="5"/>
        <v/>
      </c>
    </row>
    <row r="123" spans="2:10" ht="26.25" x14ac:dyDescent="0.25">
      <c r="B123" s="1"/>
      <c r="C123" s="51" t="s">
        <v>128</v>
      </c>
      <c r="D123" s="44" t="s">
        <v>270</v>
      </c>
      <c r="E123" s="45" t="s">
        <v>150</v>
      </c>
      <c r="F123" s="29">
        <v>3</v>
      </c>
      <c r="G123" s="23"/>
      <c r="H123" s="6" t="str">
        <f t="shared" si="3"/>
        <v/>
      </c>
      <c r="I123" s="4" t="str">
        <f t="shared" si="4"/>
        <v/>
      </c>
      <c r="J123" s="11" t="str">
        <f t="shared" si="5"/>
        <v/>
      </c>
    </row>
    <row r="124" spans="2:10" ht="26.25" x14ac:dyDescent="0.25">
      <c r="B124" s="1"/>
      <c r="C124" s="51" t="s">
        <v>129</v>
      </c>
      <c r="D124" s="44" t="s">
        <v>271</v>
      </c>
      <c r="E124" s="45" t="s">
        <v>150</v>
      </c>
      <c r="F124" s="29">
        <v>2</v>
      </c>
      <c r="G124" s="23"/>
      <c r="H124" s="6" t="str">
        <f t="shared" si="3"/>
        <v/>
      </c>
      <c r="I124" s="4" t="str">
        <f t="shared" si="4"/>
        <v/>
      </c>
      <c r="J124" s="11" t="str">
        <f t="shared" si="5"/>
        <v/>
      </c>
    </row>
    <row r="125" spans="2:10" ht="26.25" x14ac:dyDescent="0.25">
      <c r="B125" s="1"/>
      <c r="C125" s="51" t="s">
        <v>130</v>
      </c>
      <c r="D125" s="44" t="s">
        <v>272</v>
      </c>
      <c r="E125" s="45" t="s">
        <v>150</v>
      </c>
      <c r="F125" s="29">
        <v>2</v>
      </c>
      <c r="G125" s="23"/>
      <c r="H125" s="6" t="str">
        <f t="shared" si="3"/>
        <v/>
      </c>
      <c r="I125" s="4" t="str">
        <f t="shared" si="4"/>
        <v/>
      </c>
      <c r="J125" s="11" t="str">
        <f t="shared" si="5"/>
        <v/>
      </c>
    </row>
    <row r="126" spans="2:10" ht="26.25" x14ac:dyDescent="0.25">
      <c r="B126" s="1"/>
      <c r="C126" s="51" t="s">
        <v>131</v>
      </c>
      <c r="D126" s="44" t="s">
        <v>273</v>
      </c>
      <c r="E126" s="45" t="s">
        <v>150</v>
      </c>
      <c r="F126" s="29">
        <v>2</v>
      </c>
      <c r="G126" s="23"/>
      <c r="H126" s="6" t="str">
        <f t="shared" si="3"/>
        <v/>
      </c>
      <c r="I126" s="4" t="str">
        <f t="shared" si="4"/>
        <v/>
      </c>
      <c r="J126" s="11" t="str">
        <f t="shared" si="5"/>
        <v/>
      </c>
    </row>
    <row r="127" spans="2:10" ht="26.25" x14ac:dyDescent="0.25">
      <c r="B127" s="1"/>
      <c r="C127" s="51" t="s">
        <v>132</v>
      </c>
      <c r="D127" s="44" t="s">
        <v>274</v>
      </c>
      <c r="E127" s="45" t="s">
        <v>150</v>
      </c>
      <c r="F127" s="29">
        <v>2</v>
      </c>
      <c r="G127" s="23"/>
      <c r="H127" s="6" t="str">
        <f t="shared" si="3"/>
        <v/>
      </c>
      <c r="I127" s="4" t="str">
        <f t="shared" si="4"/>
        <v/>
      </c>
      <c r="J127" s="11" t="str">
        <f t="shared" si="5"/>
        <v/>
      </c>
    </row>
    <row r="128" spans="2:10" ht="15.75" x14ac:dyDescent="0.25">
      <c r="B128" s="1"/>
      <c r="C128" s="51" t="s">
        <v>133</v>
      </c>
      <c r="D128" s="44" t="s">
        <v>275</v>
      </c>
      <c r="E128" s="45" t="s">
        <v>150</v>
      </c>
      <c r="F128" s="29">
        <v>4</v>
      </c>
      <c r="G128" s="23"/>
      <c r="H128" s="6" t="str">
        <f t="shared" si="3"/>
        <v/>
      </c>
      <c r="I128" s="4" t="str">
        <f t="shared" si="4"/>
        <v/>
      </c>
      <c r="J128" s="11" t="str">
        <f t="shared" si="5"/>
        <v/>
      </c>
    </row>
    <row r="129" spans="2:10" ht="15.75" x14ac:dyDescent="0.25">
      <c r="B129" s="1"/>
      <c r="C129" s="51" t="s">
        <v>134</v>
      </c>
      <c r="D129" s="44" t="s">
        <v>276</v>
      </c>
      <c r="E129" s="45" t="s">
        <v>150</v>
      </c>
      <c r="F129" s="29">
        <v>4</v>
      </c>
      <c r="G129" s="23"/>
      <c r="H129" s="6" t="str">
        <f t="shared" si="3"/>
        <v/>
      </c>
      <c r="I129" s="4" t="str">
        <f t="shared" si="4"/>
        <v/>
      </c>
      <c r="J129" s="11" t="str">
        <f t="shared" si="5"/>
        <v/>
      </c>
    </row>
    <row r="130" spans="2:10" ht="15.75" x14ac:dyDescent="0.25">
      <c r="B130" s="1"/>
      <c r="C130" s="51" t="s">
        <v>135</v>
      </c>
      <c r="D130" s="44" t="s">
        <v>277</v>
      </c>
      <c r="E130" s="45" t="s">
        <v>150</v>
      </c>
      <c r="F130" s="29">
        <v>4</v>
      </c>
      <c r="G130" s="23"/>
      <c r="H130" s="6" t="str">
        <f t="shared" si="3"/>
        <v/>
      </c>
      <c r="I130" s="4" t="str">
        <f t="shared" si="4"/>
        <v/>
      </c>
      <c r="J130" s="11" t="str">
        <f t="shared" si="5"/>
        <v/>
      </c>
    </row>
    <row r="131" spans="2:10" ht="15.75" x14ac:dyDescent="0.25">
      <c r="B131" s="1"/>
      <c r="C131" s="51" t="s">
        <v>136</v>
      </c>
      <c r="D131" s="44" t="s">
        <v>278</v>
      </c>
      <c r="E131" s="45" t="s">
        <v>150</v>
      </c>
      <c r="F131" s="29">
        <v>6</v>
      </c>
      <c r="G131" s="23"/>
      <c r="H131" s="6" t="str">
        <f t="shared" si="3"/>
        <v/>
      </c>
      <c r="I131" s="4" t="str">
        <f t="shared" si="4"/>
        <v/>
      </c>
      <c r="J131" s="11" t="str">
        <f t="shared" si="5"/>
        <v/>
      </c>
    </row>
    <row r="132" spans="2:10" ht="15.75" x14ac:dyDescent="0.25">
      <c r="B132" s="1"/>
      <c r="C132" s="51" t="s">
        <v>137</v>
      </c>
      <c r="D132" s="44" t="s">
        <v>279</v>
      </c>
      <c r="E132" s="45" t="s">
        <v>150</v>
      </c>
      <c r="F132" s="29">
        <v>4</v>
      </c>
      <c r="G132" s="23"/>
      <c r="H132" s="6" t="str">
        <f t="shared" si="3"/>
        <v/>
      </c>
      <c r="I132" s="4" t="str">
        <f t="shared" si="4"/>
        <v/>
      </c>
      <c r="J132" s="11" t="str">
        <f t="shared" si="5"/>
        <v/>
      </c>
    </row>
    <row r="133" spans="2:10" ht="26.25" x14ac:dyDescent="0.25">
      <c r="B133" s="1"/>
      <c r="C133" s="51" t="s">
        <v>138</v>
      </c>
      <c r="D133" s="44" t="s">
        <v>280</v>
      </c>
      <c r="E133" s="45" t="s">
        <v>186</v>
      </c>
      <c r="F133" s="29">
        <v>1</v>
      </c>
      <c r="G133" s="23"/>
      <c r="H133" s="6" t="str">
        <f t="shared" si="3"/>
        <v/>
      </c>
      <c r="I133" s="4" t="str">
        <f t="shared" si="4"/>
        <v/>
      </c>
      <c r="J133" s="11" t="str">
        <f t="shared" si="5"/>
        <v/>
      </c>
    </row>
    <row r="134" spans="2:10" ht="26.25" x14ac:dyDescent="0.25">
      <c r="B134" s="1"/>
      <c r="C134" s="51" t="s">
        <v>139</v>
      </c>
      <c r="D134" s="44" t="s">
        <v>281</v>
      </c>
      <c r="E134" s="45" t="s">
        <v>186</v>
      </c>
      <c r="F134" s="29">
        <v>1</v>
      </c>
      <c r="G134" s="23"/>
      <c r="H134" s="6" t="str">
        <f t="shared" si="3"/>
        <v/>
      </c>
      <c r="I134" s="4" t="str">
        <f t="shared" si="4"/>
        <v/>
      </c>
      <c r="J134" s="11" t="str">
        <f t="shared" si="5"/>
        <v/>
      </c>
    </row>
    <row r="135" spans="2:10" ht="39" x14ac:dyDescent="0.25">
      <c r="B135" s="1"/>
      <c r="C135" s="51" t="s">
        <v>140</v>
      </c>
      <c r="D135" s="44" t="s">
        <v>282</v>
      </c>
      <c r="E135" s="45" t="s">
        <v>150</v>
      </c>
      <c r="F135" s="29">
        <v>130</v>
      </c>
      <c r="G135" s="23"/>
      <c r="H135" s="6" t="str">
        <f t="shared" si="3"/>
        <v/>
      </c>
      <c r="I135" s="4" t="str">
        <f t="shared" si="4"/>
        <v/>
      </c>
      <c r="J135" s="11" t="str">
        <f t="shared" si="5"/>
        <v/>
      </c>
    </row>
    <row r="136" spans="2:10" ht="39" x14ac:dyDescent="0.25">
      <c r="B136" s="1"/>
      <c r="C136" s="51" t="s">
        <v>141</v>
      </c>
      <c r="D136" s="44" t="s">
        <v>283</v>
      </c>
      <c r="E136" s="45" t="s">
        <v>150</v>
      </c>
      <c r="F136" s="29">
        <v>48</v>
      </c>
      <c r="G136" s="23"/>
      <c r="H136" s="6" t="str">
        <f t="shared" si="3"/>
        <v/>
      </c>
      <c r="I136" s="4" t="str">
        <f t="shared" si="4"/>
        <v/>
      </c>
      <c r="J136" s="11" t="str">
        <f t="shared" si="5"/>
        <v/>
      </c>
    </row>
    <row r="137" spans="2:10" ht="39" x14ac:dyDescent="0.25">
      <c r="B137" s="1"/>
      <c r="C137" s="51" t="s">
        <v>142</v>
      </c>
      <c r="D137" s="44" t="s">
        <v>284</v>
      </c>
      <c r="E137" s="45" t="s">
        <v>150</v>
      </c>
      <c r="F137" s="29">
        <v>36</v>
      </c>
      <c r="G137" s="23"/>
      <c r="H137" s="6" t="str">
        <f t="shared" si="3"/>
        <v/>
      </c>
      <c r="I137" s="4" t="str">
        <f t="shared" si="4"/>
        <v/>
      </c>
      <c r="J137" s="11" t="str">
        <f t="shared" si="5"/>
        <v/>
      </c>
    </row>
    <row r="138" spans="2:10" ht="39" x14ac:dyDescent="0.25">
      <c r="B138" s="1"/>
      <c r="C138" s="51" t="s">
        <v>143</v>
      </c>
      <c r="D138" s="44" t="s">
        <v>285</v>
      </c>
      <c r="E138" s="45" t="s">
        <v>150</v>
      </c>
      <c r="F138" s="29">
        <v>96</v>
      </c>
      <c r="G138" s="23"/>
      <c r="H138" s="6" t="str">
        <f t="shared" si="3"/>
        <v/>
      </c>
      <c r="I138" s="4" t="str">
        <f t="shared" si="4"/>
        <v/>
      </c>
      <c r="J138" s="11" t="str">
        <f t="shared" si="5"/>
        <v/>
      </c>
    </row>
    <row r="139" spans="2:10" ht="39" x14ac:dyDescent="0.25">
      <c r="B139" s="1"/>
      <c r="C139" s="51" t="s">
        <v>144</v>
      </c>
      <c r="D139" s="44" t="s">
        <v>286</v>
      </c>
      <c r="E139" s="45" t="s">
        <v>150</v>
      </c>
      <c r="F139" s="29">
        <v>36</v>
      </c>
      <c r="G139" s="23"/>
      <c r="H139" s="6" t="str">
        <f t="shared" si="3"/>
        <v/>
      </c>
      <c r="I139" s="4" t="str">
        <f t="shared" si="4"/>
        <v/>
      </c>
      <c r="J139" s="11" t="str">
        <f t="shared" si="5"/>
        <v/>
      </c>
    </row>
    <row r="140" spans="2:10" ht="26.25" x14ac:dyDescent="0.25">
      <c r="B140" s="1"/>
      <c r="C140" s="51" t="s">
        <v>145</v>
      </c>
      <c r="D140" s="47" t="s">
        <v>287</v>
      </c>
      <c r="E140" s="48" t="s">
        <v>149</v>
      </c>
      <c r="F140" s="29">
        <v>10</v>
      </c>
      <c r="G140" s="23"/>
      <c r="H140" s="6" t="str">
        <f t="shared" si="3"/>
        <v/>
      </c>
      <c r="I140" s="4" t="str">
        <f t="shared" si="4"/>
        <v/>
      </c>
      <c r="J140" s="11" t="str">
        <f t="shared" si="5"/>
        <v/>
      </c>
    </row>
    <row r="141" spans="2:10" ht="26.25" x14ac:dyDescent="0.25">
      <c r="B141" s="1"/>
      <c r="C141" s="51" t="s">
        <v>146</v>
      </c>
      <c r="D141" s="49" t="s">
        <v>288</v>
      </c>
      <c r="E141" s="50" t="s">
        <v>149</v>
      </c>
      <c r="F141" s="29">
        <v>2</v>
      </c>
      <c r="G141" s="23"/>
      <c r="H141" s="6" t="str">
        <f t="shared" ref="H141:H142" si="6">IF(G141&gt;0,ROUND(+G141,2)*F141,"")</f>
        <v/>
      </c>
      <c r="I141" s="4" t="str">
        <f t="shared" ref="I141:I142" si="7">IF(G141&gt;0,ROUND(+H141,2)*1.23,"")</f>
        <v/>
      </c>
      <c r="J141" s="11" t="str">
        <f t="shared" ref="J141:J142" si="8">IF(G141&gt;0,+I141/F141,"")</f>
        <v/>
      </c>
    </row>
    <row r="142" spans="2:10" ht="27" thickBot="1" x14ac:dyDescent="0.3">
      <c r="B142" s="1"/>
      <c r="C142" s="51" t="s">
        <v>147</v>
      </c>
      <c r="D142" s="49" t="s">
        <v>289</v>
      </c>
      <c r="E142" s="50" t="s">
        <v>149</v>
      </c>
      <c r="F142" s="29">
        <v>25</v>
      </c>
      <c r="G142" s="23"/>
      <c r="H142" s="6" t="str">
        <f t="shared" si="6"/>
        <v/>
      </c>
      <c r="I142" s="4" t="str">
        <f t="shared" si="7"/>
        <v/>
      </c>
      <c r="J142" s="11" t="str">
        <f t="shared" si="8"/>
        <v/>
      </c>
    </row>
    <row r="143" spans="2:10" ht="16.5" thickBot="1" x14ac:dyDescent="0.3">
      <c r="B143" s="1"/>
      <c r="C143" s="26"/>
      <c r="D143" s="27" t="s">
        <v>15</v>
      </c>
      <c r="E143" s="43"/>
      <c r="F143" s="28">
        <f>SUM(F12:F142)</f>
        <v>2528</v>
      </c>
      <c r="G143" s="24" t="s">
        <v>23</v>
      </c>
      <c r="H143" s="12" t="str">
        <f>IF(SUM(G12:G142)&gt;0,SUM(H12:H142),"")</f>
        <v/>
      </c>
      <c r="I143" s="13" t="str">
        <f>IF(SUM(G12:G142)&gt;0,SUM(I12:I142),"")</f>
        <v/>
      </c>
      <c r="J143" s="25" t="s">
        <v>23</v>
      </c>
    </row>
    <row r="144" spans="2:10" x14ac:dyDescent="0.25">
      <c r="B144" s="1"/>
    </row>
    <row r="145" spans="2:8" x14ac:dyDescent="0.25">
      <c r="B145" s="1"/>
    </row>
    <row r="146" spans="2:8" x14ac:dyDescent="0.25">
      <c r="B146" s="1"/>
    </row>
    <row r="147" spans="2:8" x14ac:dyDescent="0.25">
      <c r="B147" s="1"/>
    </row>
    <row r="148" spans="2:8" x14ac:dyDescent="0.25">
      <c r="B148" s="1"/>
    </row>
    <row r="149" spans="2:8" x14ac:dyDescent="0.25">
      <c r="B149" s="1"/>
      <c r="C149" s="2" t="s">
        <v>18</v>
      </c>
      <c r="H149" s="3" t="s">
        <v>19</v>
      </c>
    </row>
    <row r="150" spans="2:8" x14ac:dyDescent="0.25">
      <c r="B150" s="1"/>
      <c r="E150" s="7"/>
      <c r="H150" t="s">
        <v>21</v>
      </c>
    </row>
    <row r="151" spans="2:8" x14ac:dyDescent="0.25">
      <c r="B151" s="1"/>
    </row>
    <row r="152" spans="2:8" x14ac:dyDescent="0.25">
      <c r="B152" s="1"/>
    </row>
    <row r="153" spans="2:8" x14ac:dyDescent="0.25">
      <c r="B153" s="1"/>
      <c r="C153" t="s">
        <v>58</v>
      </c>
    </row>
    <row r="154" spans="2:8" x14ac:dyDescent="0.25">
      <c r="B154" s="1"/>
    </row>
    <row r="155" spans="2:8" x14ac:dyDescent="0.25">
      <c r="B155" s="1"/>
    </row>
    <row r="156" spans="2:8" x14ac:dyDescent="0.25">
      <c r="B156" s="1"/>
    </row>
    <row r="157" spans="2:8" x14ac:dyDescent="0.25">
      <c r="B157" s="1"/>
    </row>
    <row r="158" spans="2:8" x14ac:dyDescent="0.25">
      <c r="B158" s="1"/>
    </row>
    <row r="159" spans="2:8" x14ac:dyDescent="0.25">
      <c r="B159" s="1"/>
    </row>
    <row r="160" spans="2:8" x14ac:dyDescent="0.25">
      <c r="B160" s="1"/>
    </row>
    <row r="161" spans="2:2" x14ac:dyDescent="0.25">
      <c r="B161" s="1"/>
    </row>
    <row r="162" spans="2:2" x14ac:dyDescent="0.25">
      <c r="B162" s="1"/>
    </row>
    <row r="163" spans="2:2" x14ac:dyDescent="0.25">
      <c r="B163" s="1"/>
    </row>
    <row r="164" spans="2:2" x14ac:dyDescent="0.25">
      <c r="B164" s="1"/>
    </row>
    <row r="165" spans="2:2" x14ac:dyDescent="0.25">
      <c r="B165" s="1"/>
    </row>
    <row r="166" spans="2:2" x14ac:dyDescent="0.25">
      <c r="B166" s="1"/>
    </row>
    <row r="167" spans="2:2" x14ac:dyDescent="0.25">
      <c r="B167" s="1"/>
    </row>
    <row r="168" spans="2:2" x14ac:dyDescent="0.25">
      <c r="B168" s="1"/>
    </row>
    <row r="169" spans="2:2" x14ac:dyDescent="0.25">
      <c r="B169" s="1"/>
    </row>
    <row r="170" spans="2:2" x14ac:dyDescent="0.25">
      <c r="B170" s="1"/>
    </row>
    <row r="171" spans="2:2" x14ac:dyDescent="0.25">
      <c r="B171" s="1"/>
    </row>
    <row r="172" spans="2:2" x14ac:dyDescent="0.25">
      <c r="B172" s="1"/>
    </row>
    <row r="173" spans="2:2" x14ac:dyDescent="0.25">
      <c r="B173" s="1"/>
    </row>
    <row r="174" spans="2:2" x14ac:dyDescent="0.25">
      <c r="B174" s="1"/>
    </row>
    <row r="175" spans="2:2" x14ac:dyDescent="0.25">
      <c r="B175" s="1"/>
    </row>
    <row r="176" spans="2:2" x14ac:dyDescent="0.25">
      <c r="B176" s="1"/>
    </row>
    <row r="177" spans="2:2" x14ac:dyDescent="0.25">
      <c r="B177" s="1"/>
    </row>
    <row r="178" spans="2:2" x14ac:dyDescent="0.25">
      <c r="B178" s="1"/>
    </row>
    <row r="179" spans="2:2" x14ac:dyDescent="0.25">
      <c r="B179" s="1"/>
    </row>
    <row r="180" spans="2:2" x14ac:dyDescent="0.25">
      <c r="B180" s="1"/>
    </row>
    <row r="181" spans="2:2" x14ac:dyDescent="0.25">
      <c r="B181" s="1"/>
    </row>
    <row r="182" spans="2:2" x14ac:dyDescent="0.25">
      <c r="B182" s="1"/>
    </row>
    <row r="183" spans="2:2" x14ac:dyDescent="0.25">
      <c r="B183" s="1"/>
    </row>
    <row r="184" spans="2:2" x14ac:dyDescent="0.25">
      <c r="B184" s="1"/>
    </row>
    <row r="185" spans="2:2" x14ac:dyDescent="0.25">
      <c r="B185" s="1"/>
    </row>
    <row r="186" spans="2:2" x14ac:dyDescent="0.25">
      <c r="B186" s="1"/>
    </row>
    <row r="187" spans="2:2" x14ac:dyDescent="0.25">
      <c r="B187" s="1"/>
    </row>
    <row r="188" spans="2:2" x14ac:dyDescent="0.25">
      <c r="B188" s="1"/>
    </row>
    <row r="189" spans="2:2" ht="27.75" customHeight="1" x14ac:dyDescent="0.25"/>
  </sheetData>
  <sheetProtection algorithmName="SHA-512" hashValue="khCkD34UUdnWYDoOAd72rO84n1fJaXpPF4KOBsEwzIGczqh0KsqXIphXdXXQQdbzBzX0Ryt7twB5COTB+WzYUQ==" saltValue="yY1mlfXxh57+VPqm/ZdDtw==" spinCount="100000" sheet="1" autoFilter="0"/>
  <phoneticPr fontId="3" type="noConversion"/>
  <printOptions horizontalCentered="1"/>
  <pageMargins left="0.25" right="0.25" top="0.75" bottom="0.75" header="0.3" footer="0.3"/>
  <pageSetup paperSize="9" scale="75" orientation="portrait" r:id="rId1"/>
  <headerFooter>
    <oddHeader xml:space="preserve">&amp;C&amp;"-,Pogrubiony"
</oddHeader>
    <oddFooter>&amp;CStrona &amp;P/&amp;N</oddFooter>
  </headerFooter>
  <ignoredErrors>
    <ignoredError sqref="C11:D11 C12:C13 E11:J11" numberStoredAsText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3</vt:i4>
      </vt:variant>
    </vt:vector>
  </HeadingPairs>
  <TitlesOfParts>
    <vt:vector size="4" baseType="lpstr">
      <vt:lpstr>F_CENOWY</vt:lpstr>
      <vt:lpstr>F_CENOWY!Obszar_wydruku</vt:lpstr>
      <vt:lpstr>F_CENOWY!OLE_LINK1</vt:lpstr>
      <vt:lpstr>F_CENOWY!Tytuły_wydruku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TZ2.374.60.4.2025.PM</dc:title>
  <dc:creator>Grazyna Przybylska</dc:creator>
  <cp:lastModifiedBy>Paweł Murglin</cp:lastModifiedBy>
  <cp:lastPrinted>2025-03-11T10:40:29Z</cp:lastPrinted>
  <dcterms:created xsi:type="dcterms:W3CDTF">2015-06-05T18:19:34Z</dcterms:created>
  <dcterms:modified xsi:type="dcterms:W3CDTF">2025-04-01T12:37:22Z</dcterms:modified>
</cp:coreProperties>
</file>