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strak\Desktop\las2024\"/>
    </mc:Choice>
  </mc:AlternateContent>
  <xr:revisionPtr revIDLastSave="0" documentId="13_ncr:1_{454076A9-5FA7-4A28-B6B8-4B1931DA3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CENOW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G78" i="1"/>
  <c r="H78" i="1" s="1"/>
  <c r="G79" i="1"/>
  <c r="H79" i="1" s="1"/>
  <c r="H77" i="1"/>
  <c r="G77" i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H46" i="1"/>
  <c r="G46" i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G80" i="1" l="1"/>
  <c r="H10" i="1"/>
  <c r="H80" i="1" s="1"/>
</calcChain>
</file>

<file path=xl/sharedStrings.xml><?xml version="1.0" encoding="utf-8"?>
<sst xmlns="http://schemas.openxmlformats.org/spreadsheetml/2006/main" count="243" uniqueCount="93">
  <si>
    <t>FORMULARZ CENOWY</t>
  </si>
  <si>
    <t>(zamówienie o wartości do 130 000 zł)</t>
  </si>
  <si>
    <t>na dostawę części zamiennych i materiałów eksploatacyjnych do maszyn i urządzeń przemysłu leśnego dla potrzeb urzędu Morskiego w Gdyni</t>
  </si>
  <si>
    <t>(przedmiot zamówienia)</t>
  </si>
  <si>
    <t>Lp.</t>
  </si>
  <si>
    <t>Asortyment</t>
  </si>
  <si>
    <t>Jed.</t>
  </si>
  <si>
    <t>Producent oferowany</t>
  </si>
  <si>
    <t>Ilość (szt)</t>
  </si>
  <si>
    <t xml:space="preserve">Cena netto/szt  (zł) </t>
  </si>
  <si>
    <t xml:space="preserve">Wartość netto ogółem (zł) </t>
  </si>
  <si>
    <t>Pilnik okrągły. Średnica 4 mm.                                                                                         Producent: Husqvarna/Oregon</t>
  </si>
  <si>
    <t>szt.</t>
  </si>
  <si>
    <t>Pilnik okragły. Średnica 5,5 mm.                                                                                             Producent: Husqvarna/Oregon</t>
  </si>
  <si>
    <t>Pilnik okragły. Średnica 4,8 mm.                                                                                             Producent: Husqvarna/Oregon</t>
  </si>
  <si>
    <t>Pilnik płaski do ograniczników.                                                                                               Producent: Husqvarna/Oregon</t>
  </si>
  <si>
    <t>Szablon do ograniczników łańcucha 3/8                                                                      Producent: Husqvarna/Oregon</t>
  </si>
  <si>
    <t>Szablon do ograniczników łańcucha .325  Producent: Husqvarna/Oregon</t>
  </si>
  <si>
    <t>Łańcuch do pilarki Husqvarna. 15"-38 cm/0,58-1,5, 3/8 -56 duży montaż                                                                                                        Producent: Husqvarna/Oregon</t>
  </si>
  <si>
    <t>Łańcuch do pilarki Husqvarna. 3/8-1,5-56. Producent: Husqvarna/Oregon</t>
  </si>
  <si>
    <t>Łańcuch do pilarki Husqvarna 120 i (akumulaturowa): 12", 3/8"picco, 1,1mm  Producent: Husqvarna/Oregon</t>
  </si>
  <si>
    <t>Łańcuch do pilarki Husqvarna 120 i (akumulaturowa): 12", 3/8"picco, 1,3mm  Producent: Husqvarna/Oregon</t>
  </si>
  <si>
    <t>Łańcuch do pilarki Husqvarna 120 i (akumulaturowa): 12", .325 picco, 1,1mm  Producent: Husqvarna/Oregon</t>
  </si>
  <si>
    <t>Łańcuch do pilarki Husqvarna 560 XP 3/8" - 1,5mm na prowadnicy 15' mały montaż Producent: Husqvarna/Oregon</t>
  </si>
  <si>
    <t>Łańcuch do pilarki Husqvarna 572 XP. 3/8" 1,5mm na prowadnicy 28''.                                                                                                      Producent: Husqvarna/Oregon</t>
  </si>
  <si>
    <t xml:space="preserve">Łańcuch do pilarki Husqvarna 372 XP. 3/8" 1,5mm na prowadnicy 18''.                                                                                                     Producent: Husqvarna/Oregon </t>
  </si>
  <si>
    <t>Łańcuch do pilarki na wysięgniku Husqvarna 325 P5                                                                                                                  Producent: Husqvarna/Oregon</t>
  </si>
  <si>
    <t>Prowadnica do pilarki/podkrzeszywarki/ Husqvarna 525 PTS                                       Producent: Husqvarna/Oregon</t>
  </si>
  <si>
    <t>Prowadnica do pilarki na wysięgniku Husqvarna325P5                                         Producent: Husqvarna/Oregon</t>
  </si>
  <si>
    <t>Prowadnica do pilarki Husqvarna. 15"-38 cm/0,58-1,5/ 3/8-56 duży montaż                                                                                                                  Producent: Husqvarna/Oregon</t>
  </si>
  <si>
    <t>Prowadnica do pilarki Husqvarna 565. 3/8-1,5-56. Szerokie mocowanie.                                                                                                      Producent: Husqvarna/Oregon</t>
  </si>
  <si>
    <t>Prowadnica do pilarki Husqvarna 372 XP. Rozmiar .325, 1,5 mm, 18''                                                                                                    Producent: Husqvarna/Oregon</t>
  </si>
  <si>
    <t>Prowadnica do pilarki Husqvarna. 3/8-1,5-56. Producent: Husqvarna/Oregon</t>
  </si>
  <si>
    <t>Kółko pływające do pilarki  Husqvarna 372, 357 XP, 562 XP. Rozmiar 3/8 .                                                                                                                       Producent: Husqvarna/Oregon</t>
  </si>
  <si>
    <t>Kółko pływające do pilarki  Husqvarna 372XP: .325                                                                                  Producent: Husqvarna/Oregon</t>
  </si>
  <si>
    <t>Kółko pływające do pilarki Husqvarna 545, 560 XP. Rozmiar 325''.                                                                                                   Producent Husqvarna/Oregon</t>
  </si>
  <si>
    <t xml:space="preserve">Bęben (Kosz) sprzęgła do pilarki Husqvarna, 560.                                                                                                                           Producent: Husqvarna/Oregon </t>
  </si>
  <si>
    <t>Sprzęgło komplet do pilarki spalinowej Husqvarna 545.                                                                       Producent: Husqvarna/Oregon</t>
  </si>
  <si>
    <t>Amortyzator komplet do piły spalinowej Husqvarna 550 XP, 562,565,450.                                                                                                       Producent: Husqvarna/Oregon</t>
  </si>
  <si>
    <t>Głowica żyłkowa do wykaszarki spalinowej Husqvarna 355 R                                                                                                 Producent: Husqvarna/Oregon</t>
  </si>
  <si>
    <t>Głowica żyłkowa do wykaszarki spalinowej Husqvarna 545 XP                                                                                            Producent: Husqvarna/Oregon</t>
  </si>
  <si>
    <t>Żyłka do wykaszarek Husqvarna 2,7 mm                                                                                           Producent: dowolny</t>
  </si>
  <si>
    <t>mb.</t>
  </si>
  <si>
    <t>Żyłka do kosy NYLIUM STARLINE 3,0 mm x 240m Producent: Oregon/Husqvarna</t>
  </si>
  <si>
    <t>Uchwyt pilnika do pilarek.                                                                                                        Producent: Husqvarna/Oregon</t>
  </si>
  <si>
    <t>Smarownica do prowadnic.                                                                                                      Producent: Husqvarna/Oregon</t>
  </si>
  <si>
    <t>Akumulator Husqvarna BLi30 (do pilarek na wysięgniku do zywopłotu)                                                                                                         Producent: Husqvarna/Oregon</t>
  </si>
  <si>
    <t>Tarcza trójzębna do wycinarek i wykaszarek Husqvarna " fi'' 255mm, średnica otworu montażowego 1"                                                                                             Producent: Husqvarna/Oregon</t>
  </si>
  <si>
    <t>Tarcza okrągła do wycinarki Husqvarna545FXT. Typ: Scarlett 24T/"fi 225 mm.  średnica otworu montażowego 1"                                                                                    Producent: Husqvarna/Oregon</t>
  </si>
  <si>
    <t>Smarownica do głowic kos (wykaszarek) spalinowych Husqvarna 545 RX i 545 FXT                                                                                   Producent: Husqvarna/Oregon</t>
  </si>
  <si>
    <t>Skrobak do czyszczenia rowka prowadnicy                                                                         Producent: Husqvarna/Oregon</t>
  </si>
  <si>
    <t>Nóż do kosiarki VIKING MB 448                                                                                                 Producent: Stihl (Viking)</t>
  </si>
  <si>
    <t>Złaczki do łańcucha ,,3/8"                                                                                                          Producent: Husqvarna/Oregon</t>
  </si>
  <si>
    <t>Złaczki do łańcucha 325"                                                                                                           Producent: Husqvarna/Oregon</t>
  </si>
  <si>
    <t>Ogółem</t>
  </si>
  <si>
    <t>-</t>
  </si>
  <si>
    <t xml:space="preserve"> </t>
  </si>
  <si>
    <t xml:space="preserve">…......................, dnia….....................                                                     </t>
  </si>
  <si>
    <t>podpis Wykonawcy</t>
  </si>
  <si>
    <t xml:space="preserve"> …..............................................</t>
  </si>
  <si>
    <t>Uwagi:</t>
  </si>
  <si>
    <t xml:space="preserve"> 1-Wykonawca jest zobowiązany wskazać producenta oferowanego produktu - kolumna ''4''</t>
  </si>
  <si>
    <t>2-Wykonawca zobligowany jest wskazać cenę jednostkową netto, z dokładnością do dwóch miejsc po przecinku-kolumna "6"</t>
  </si>
  <si>
    <t>Łańcuch do pilarki Husqvarna 545: 15", .325, 1,3mm  Producent: Husqvarna/Oregon</t>
  </si>
  <si>
    <t>Łańcuch do pilarki Husqvarna 560 XP 3/8" -68, 1,5mm na prowadnicy 18''- 45 cm.                                                  Producent: Husqvarna/Oregon</t>
  </si>
  <si>
    <t>Łańcuch do pilarki/podkrzeszywarki/ Husqvarna 525 PTS                                                                                                        Producent: Husqvarna/Oregon</t>
  </si>
  <si>
    <t>Prowadnica do pokrzesywarki 3/8"mini  1,1mm 12" 30,5cm 45DL                                                                                       Producent: Husqvarna/Oregon</t>
  </si>
  <si>
    <t>Prowadnica do pilarki Husqvarna 545.550,353. Rozmiar 325 długosc 15''-38 cm.                                                       Producent : Husqqvarna/Oregon</t>
  </si>
  <si>
    <t xml:space="preserve"> Łańcuch do pilarki Husqvarna 545.550,560 XP,353. Rozmiar: 0,325' ,1,5 mm, 64 ogniwa,na prowadnicy 15'' -38 cm.                                                   Producent: Husqvarna/Oregon</t>
  </si>
  <si>
    <t>Prowadnica do pilarki Husqvarna 572 XP. Rozmiar 3/8, 1,5 mm, długosć 28''- 71 cm.                Producent: Husqvarna/Oregon</t>
  </si>
  <si>
    <t>Prowadnica do pilarki Husqvarna 572 XP. Rozmiar 3/8, 1,5 mm, długosć 18''- 45 cm.                  Producent: Husqvarna/Oregon</t>
  </si>
  <si>
    <t>Kółko napędowe łańcucha pilarki Husqvarna i120 (akumulatorowa): 3/8" picco.                            Producent Husqvarna/Oregon</t>
  </si>
  <si>
    <t>Świeca zapłonowa do pilarki spalinowej. Husqvarna 339 XP                                                                   Producent: dowolny</t>
  </si>
  <si>
    <t>Świeca zapłonowa do pilarki spalinowej Husqvarna 545,550,353                                                       Producent: dowolny</t>
  </si>
  <si>
    <t>Szczotka druciana do kosy Stihl F55 FS120FS300 FS220 Husqvarna TWARDA 20cm                     Producent: dowolny</t>
  </si>
  <si>
    <t>Rolkowy prowadnik pilnika łańcucha 325''  Producent: Husqvarna/Oregon</t>
  </si>
  <si>
    <t>Świeca zapłonowa do pilarki spalinowej. Husqvarna 372 XP                                                     Producent:dowolny</t>
  </si>
  <si>
    <t xml:space="preserve">Wartość brutto ogółem (zł) </t>
  </si>
  <si>
    <t>Prowadnica do pilarki Husqvarna 339 XP, 120 i, 327 P5. Rozmiar 3/8 długosć 12''rowek 1,3 mm.                                                              Producent: Husqvarna/Oregon</t>
  </si>
  <si>
    <t>Znak sprawy: TZ2.374.189.4.2024.IS</t>
  </si>
  <si>
    <t>Żyłka do kosy FLEXIBLADE 3,0 mm x 195 m  Producent:Husqvarna/Oregon</t>
  </si>
  <si>
    <t>Głowica 4-żyłkowa Jet-Fit PRO do wykaszarki spalinowej                                                                                           Producent: Husqvarna/Oregon</t>
  </si>
  <si>
    <t>Łańcuch do pilarki Husqvarna. 15"-38 cm/0,58-1,5/325-64 mały montaż                                                                                                                Producent: Husqvarna/Oregon</t>
  </si>
  <si>
    <t>Żyłka do wykaszarek Husqvarna 3.3 mm. 4 szt. 3x200 i 1x300 mb                                                                                           Producent: dowolny</t>
  </si>
  <si>
    <t>Prowadnica do pilarki Husqvarna 372 XP. Rozmiar 3/8, 1,5 mm, długosć 18''- 45 cm.                   Producent: Husqvarna/Oregon</t>
  </si>
  <si>
    <t>Złączki do łańcucha 3/8 ,,mikro'' grubość ogniwa 1.3 mm                                                                  Producent: Husqvarna/Oregon</t>
  </si>
  <si>
    <t>Łańcuch Stihl 1,6 mm/ 3/8” do cięcia wzdłużnego do prowadnic 63 cm – 84 ogniw.                                                  Producent: Stihl</t>
  </si>
  <si>
    <t xml:space="preserve">Prowadnica Stihl 63 cm Duromatic E 1,6 mm/ 3/8” 84 ogniw                                                                         Producent: Stihl </t>
  </si>
  <si>
    <t>Nóż do kosiarki husqvarna LC347V dł.47 cm                                        Producent: Husqvarna/Oregon</t>
  </si>
  <si>
    <t>Nóż do kosiarki mcculloch M53-160 DW dł. 52 cm                             Producent: dowolny</t>
  </si>
  <si>
    <t>Łańcuch Stihl 1,3 mm/ 3/8” do cięcia wzdłużnego do prowadnic 40 cm – 60 ogniw.                               Producent: Stihl</t>
  </si>
  <si>
    <t xml:space="preserve">Prowadnica Stihl 40 cm Rollomatic ES Light 1,3 mm/ 3/8”  60 ogniw                                                                                                     Producent: Stihl </t>
  </si>
  <si>
    <t>Prowadnica do pilarki Husqvarna. 15"-38 cm/0,58-1,5/ 325-64 mały montaż                                                                                                            Producent: Husqvarna/Oregon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</si>
</sst>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4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64" fontId="1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" xfId="0" quotePrefix="1" applyFont="1" applyBorder="1" applyAlignment="1" applyProtection="1">
      <alignment horizontal="center" wrapText="1"/>
      <protection locked="0"/>
    </xf>
    <xf numFmtId="0" fontId="7" fillId="0" borderId="6" xfId="0" quotePrefix="1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right" vertical="center" wrapText="1"/>
      <protection locked="0"/>
    </xf>
    <xf numFmtId="164" fontId="14" fillId="5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left" vertical="center" wrapText="1"/>
    </xf>
    <xf numFmtId="2" fontId="9" fillId="0" borderId="8" xfId="0" applyNumberFormat="1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vertical="center"/>
    </xf>
  </cellXfs>
  <cellStyles count="1">
    <cellStyle name="Normalny" xfId="0" builtinId="0"/>
  </cellStyles>
  <dxfs count="10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CC"/>
        </patternFill>
      </fill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ykaz_asortymentowy3" displayName="Wykaz_asortymentowy3" ref="D8:H80" totalsRowShown="0" headerRowDxfId="2" dataDxfId="1" headerRowBorderDxfId="8" tableBorderDxfId="7">
  <tableColumns count="5">
    <tableColumn id="3" xr3:uid="{00000000-0010-0000-0000-000003000000}" name="Producent oferowany" dataDxfId="6"/>
    <tableColumn id="5" xr3:uid="{00000000-0010-0000-0000-000005000000}" name="Ilość (szt)" dataDxfId="0"/>
    <tableColumn id="11" xr3:uid="{00000000-0010-0000-0000-00000B000000}" name="Cena netto/szt  (zł) " dataDxfId="5"/>
    <tableColumn id="12" xr3:uid="{00000000-0010-0000-0000-00000C000000}" name="Wartość netto ogółem (zł) " dataDxfId="4"/>
    <tableColumn id="13" xr3:uid="{00000000-0010-0000-0000-00000D000000}" name="Wartość brutto ogółem (zł) " dataDxfId="3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78" workbookViewId="0">
      <selection activeCell="D79" sqref="D79"/>
    </sheetView>
  </sheetViews>
  <sheetFormatPr defaultRowHeight="14.4" x14ac:dyDescent="0.3"/>
  <cols>
    <col min="1" max="1" width="10.6640625" style="12" customWidth="1"/>
    <col min="2" max="2" width="49.109375" style="12" customWidth="1"/>
    <col min="3" max="3" width="8.88671875" style="12"/>
    <col min="4" max="4" width="12.33203125" style="12" customWidth="1"/>
    <col min="5" max="5" width="12.21875" style="12" customWidth="1"/>
    <col min="6" max="6" width="12" style="12" customWidth="1"/>
    <col min="7" max="7" width="11.5546875" style="12" customWidth="1"/>
    <col min="8" max="8" width="12.44140625" style="12" customWidth="1"/>
    <col min="9" max="16384" width="8.88671875" style="12"/>
  </cols>
  <sheetData>
    <row r="1" spans="1:11" ht="41.4" customHeight="1" x14ac:dyDescent="0.3">
      <c r="A1" s="8" t="s">
        <v>0</v>
      </c>
      <c r="B1" s="8"/>
      <c r="C1" s="9"/>
      <c r="D1" s="10"/>
      <c r="E1" s="11"/>
      <c r="F1" s="11"/>
      <c r="I1" s="13"/>
      <c r="J1" s="13"/>
      <c r="K1" s="13"/>
    </row>
    <row r="2" spans="1:11" ht="15.6" x14ac:dyDescent="0.3">
      <c r="A2" s="14" t="s">
        <v>1</v>
      </c>
      <c r="E2" s="13"/>
      <c r="F2" s="13"/>
      <c r="G2" s="13"/>
      <c r="I2" s="15"/>
      <c r="J2" s="15"/>
      <c r="K2" s="13"/>
    </row>
    <row r="3" spans="1:11" ht="27.75" customHeight="1" x14ac:dyDescent="0.3">
      <c r="A3" s="44" t="s">
        <v>2</v>
      </c>
      <c r="B3" s="44"/>
      <c r="C3" s="44"/>
      <c r="D3" s="44"/>
      <c r="E3" s="44"/>
      <c r="F3" s="44"/>
      <c r="G3" s="44"/>
      <c r="H3" s="44"/>
      <c r="I3" s="15"/>
      <c r="J3" s="15"/>
      <c r="K3" s="13"/>
    </row>
    <row r="4" spans="1:11" x14ac:dyDescent="0.3">
      <c r="A4" s="14" t="s">
        <v>3</v>
      </c>
      <c r="B4" s="16"/>
      <c r="C4" s="17"/>
      <c r="D4" s="17"/>
      <c r="E4" s="18"/>
      <c r="F4" s="18"/>
      <c r="G4" s="13"/>
      <c r="I4" s="13"/>
    </row>
    <row r="5" spans="1:11" ht="15.6" x14ac:dyDescent="0.3">
      <c r="A5" s="47" t="s">
        <v>79</v>
      </c>
      <c r="B5" s="47"/>
      <c r="E5" s="11"/>
      <c r="F5" s="11"/>
      <c r="I5" s="13"/>
    </row>
    <row r="6" spans="1:11" ht="15" thickBot="1" x14ac:dyDescent="0.35">
      <c r="B6" s="10"/>
      <c r="D6" s="10"/>
      <c r="E6" s="11"/>
      <c r="F6" s="11"/>
      <c r="I6" s="13"/>
    </row>
    <row r="7" spans="1:11" ht="15" hidden="1" thickBot="1" x14ac:dyDescent="0.35">
      <c r="D7" s="19"/>
      <c r="I7" s="13"/>
      <c r="J7" s="13"/>
      <c r="K7" s="13"/>
    </row>
    <row r="8" spans="1:11" ht="84" customHeight="1" x14ac:dyDescent="0.3">
      <c r="A8" s="20" t="s">
        <v>4</v>
      </c>
      <c r="B8" s="48" t="s">
        <v>5</v>
      </c>
      <c r="C8" s="21" t="s">
        <v>6</v>
      </c>
      <c r="D8" s="22" t="s">
        <v>7</v>
      </c>
      <c r="E8" s="56" t="s">
        <v>8</v>
      </c>
      <c r="F8" s="23" t="s">
        <v>9</v>
      </c>
      <c r="G8" s="23" t="s">
        <v>10</v>
      </c>
      <c r="H8" s="23" t="s">
        <v>77</v>
      </c>
    </row>
    <row r="9" spans="1:11" x14ac:dyDescent="0.3">
      <c r="A9" s="24">
        <v>1</v>
      </c>
      <c r="B9" s="49">
        <v>2</v>
      </c>
      <c r="C9" s="1">
        <v>3</v>
      </c>
      <c r="D9" s="2">
        <v>4</v>
      </c>
      <c r="E9" s="57">
        <v>5</v>
      </c>
      <c r="F9" s="25">
        <v>6</v>
      </c>
      <c r="G9" s="25">
        <v>7</v>
      </c>
      <c r="H9" s="26">
        <v>8</v>
      </c>
    </row>
    <row r="10" spans="1:11" ht="45.6" customHeight="1" x14ac:dyDescent="0.3">
      <c r="A10" s="27">
        <v>1</v>
      </c>
      <c r="B10" s="50" t="s">
        <v>11</v>
      </c>
      <c r="C10" s="4" t="s">
        <v>12</v>
      </c>
      <c r="D10" s="5" t="s">
        <v>56</v>
      </c>
      <c r="E10" s="58">
        <v>48</v>
      </c>
      <c r="F10" s="3">
        <v>0</v>
      </c>
      <c r="G10" s="28" t="str">
        <f t="shared" ref="G10:G68" si="0">IF(F10&gt;0,ROUND(+F10,2)*E10,"")</f>
        <v/>
      </c>
      <c r="H10" s="29" t="str">
        <f>IF(F10&gt;0,ROUND(+G10,2)*1.23,"")</f>
        <v/>
      </c>
    </row>
    <row r="11" spans="1:11" ht="52.2" customHeight="1" x14ac:dyDescent="0.3">
      <c r="A11" s="27">
        <v>2</v>
      </c>
      <c r="B11" s="50" t="s">
        <v>13</v>
      </c>
      <c r="C11" s="4" t="s">
        <v>12</v>
      </c>
      <c r="D11" s="5" t="s">
        <v>56</v>
      </c>
      <c r="E11" s="58">
        <v>84</v>
      </c>
      <c r="F11" s="3">
        <v>0</v>
      </c>
      <c r="G11" s="28" t="str">
        <f t="shared" si="0"/>
        <v/>
      </c>
      <c r="H11" s="29" t="str">
        <f>IF(F11&gt;0,ROUND(+G11,2)*1.23,"")</f>
        <v/>
      </c>
    </row>
    <row r="12" spans="1:11" ht="60.6" customHeight="1" x14ac:dyDescent="0.3">
      <c r="A12" s="27">
        <v>3</v>
      </c>
      <c r="B12" s="50" t="s">
        <v>14</v>
      </c>
      <c r="C12" s="4" t="s">
        <v>12</v>
      </c>
      <c r="D12" s="5" t="s">
        <v>56</v>
      </c>
      <c r="E12" s="58">
        <v>132</v>
      </c>
      <c r="F12" s="3">
        <v>0</v>
      </c>
      <c r="G12" s="28" t="str">
        <f t="shared" si="0"/>
        <v/>
      </c>
      <c r="H12" s="29" t="str">
        <f t="shared" ref="H12:H70" si="1">IF(F12&gt;0,ROUND(+G12,2)*1.23,"")</f>
        <v/>
      </c>
    </row>
    <row r="13" spans="1:11" ht="51" customHeight="1" x14ac:dyDescent="0.3">
      <c r="A13" s="27">
        <v>4</v>
      </c>
      <c r="B13" s="50" t="s">
        <v>15</v>
      </c>
      <c r="C13" s="4" t="s">
        <v>12</v>
      </c>
      <c r="D13" s="5" t="s">
        <v>56</v>
      </c>
      <c r="E13" s="58">
        <v>20</v>
      </c>
      <c r="F13" s="3">
        <v>0</v>
      </c>
      <c r="G13" s="28" t="str">
        <f t="shared" si="0"/>
        <v/>
      </c>
      <c r="H13" s="29" t="str">
        <f t="shared" si="1"/>
        <v/>
      </c>
    </row>
    <row r="14" spans="1:11" ht="60" customHeight="1" x14ac:dyDescent="0.3">
      <c r="A14" s="27">
        <v>5</v>
      </c>
      <c r="B14" s="50" t="s">
        <v>16</v>
      </c>
      <c r="C14" s="4" t="s">
        <v>12</v>
      </c>
      <c r="D14" s="5" t="s">
        <v>56</v>
      </c>
      <c r="E14" s="58">
        <v>3</v>
      </c>
      <c r="F14" s="3">
        <v>0</v>
      </c>
      <c r="G14" s="28" t="str">
        <f t="shared" si="0"/>
        <v/>
      </c>
      <c r="H14" s="29" t="str">
        <f t="shared" si="1"/>
        <v/>
      </c>
    </row>
    <row r="15" spans="1:11" ht="48" customHeight="1" x14ac:dyDescent="0.3">
      <c r="A15" s="27">
        <v>6</v>
      </c>
      <c r="B15" s="50" t="s">
        <v>17</v>
      </c>
      <c r="C15" s="4" t="s">
        <v>12</v>
      </c>
      <c r="D15" s="5" t="s">
        <v>56</v>
      </c>
      <c r="E15" s="58">
        <v>4</v>
      </c>
      <c r="F15" s="3">
        <v>0</v>
      </c>
      <c r="G15" s="28" t="str">
        <f t="shared" si="0"/>
        <v/>
      </c>
      <c r="H15" s="29" t="str">
        <f t="shared" si="1"/>
        <v/>
      </c>
    </row>
    <row r="16" spans="1:11" ht="67.2" customHeight="1" x14ac:dyDescent="0.3">
      <c r="A16" s="27">
        <v>7</v>
      </c>
      <c r="B16" s="50" t="s">
        <v>82</v>
      </c>
      <c r="C16" s="4" t="s">
        <v>12</v>
      </c>
      <c r="D16" s="5" t="s">
        <v>56</v>
      </c>
      <c r="E16" s="58">
        <v>3</v>
      </c>
      <c r="F16" s="3">
        <v>0</v>
      </c>
      <c r="G16" s="28" t="str">
        <f t="shared" si="0"/>
        <v/>
      </c>
      <c r="H16" s="29" t="str">
        <f t="shared" si="1"/>
        <v/>
      </c>
    </row>
    <row r="17" spans="1:8" ht="76.2" customHeight="1" x14ac:dyDescent="0.3">
      <c r="A17" s="27">
        <v>8</v>
      </c>
      <c r="B17" s="50" t="s">
        <v>18</v>
      </c>
      <c r="C17" s="4" t="s">
        <v>12</v>
      </c>
      <c r="D17" s="5" t="s">
        <v>56</v>
      </c>
      <c r="E17" s="58">
        <v>24</v>
      </c>
      <c r="F17" s="3">
        <v>0</v>
      </c>
      <c r="G17" s="28" t="str">
        <f t="shared" si="0"/>
        <v/>
      </c>
      <c r="H17" s="29" t="str">
        <f t="shared" si="1"/>
        <v/>
      </c>
    </row>
    <row r="18" spans="1:8" ht="80.400000000000006" customHeight="1" x14ac:dyDescent="0.3">
      <c r="A18" s="27">
        <v>9</v>
      </c>
      <c r="B18" s="50" t="s">
        <v>68</v>
      </c>
      <c r="C18" s="5" t="s">
        <v>12</v>
      </c>
      <c r="D18" s="5" t="s">
        <v>56</v>
      </c>
      <c r="E18" s="58">
        <v>55</v>
      </c>
      <c r="F18" s="3">
        <v>0</v>
      </c>
      <c r="G18" s="28" t="str">
        <f t="shared" si="0"/>
        <v/>
      </c>
      <c r="H18" s="29" t="str">
        <f t="shared" si="1"/>
        <v/>
      </c>
    </row>
    <row r="19" spans="1:8" ht="62.4" customHeight="1" x14ac:dyDescent="0.3">
      <c r="A19" s="27">
        <v>10</v>
      </c>
      <c r="B19" s="50" t="s">
        <v>63</v>
      </c>
      <c r="C19" s="4" t="s">
        <v>12</v>
      </c>
      <c r="D19" s="5" t="s">
        <v>56</v>
      </c>
      <c r="E19" s="58">
        <v>5</v>
      </c>
      <c r="F19" s="3">
        <v>0</v>
      </c>
      <c r="G19" s="28" t="str">
        <f t="shared" si="0"/>
        <v/>
      </c>
      <c r="H19" s="29" t="str">
        <f t="shared" si="1"/>
        <v/>
      </c>
    </row>
    <row r="20" spans="1:8" ht="51.6" customHeight="1" x14ac:dyDescent="0.3">
      <c r="A20" s="27">
        <v>11</v>
      </c>
      <c r="B20" s="51" t="s">
        <v>19</v>
      </c>
      <c r="C20" s="5" t="s">
        <v>12</v>
      </c>
      <c r="D20" s="5" t="s">
        <v>56</v>
      </c>
      <c r="E20" s="58">
        <v>6</v>
      </c>
      <c r="F20" s="3">
        <v>0</v>
      </c>
      <c r="G20" s="28" t="str">
        <f t="shared" si="0"/>
        <v/>
      </c>
      <c r="H20" s="29" t="str">
        <f t="shared" si="1"/>
        <v/>
      </c>
    </row>
    <row r="21" spans="1:8" ht="75.599999999999994" customHeight="1" x14ac:dyDescent="0.3">
      <c r="A21" s="27">
        <v>12</v>
      </c>
      <c r="B21" s="50" t="s">
        <v>20</v>
      </c>
      <c r="C21" s="4" t="s">
        <v>12</v>
      </c>
      <c r="D21" s="5" t="s">
        <v>56</v>
      </c>
      <c r="E21" s="58">
        <v>18</v>
      </c>
      <c r="F21" s="3">
        <v>0</v>
      </c>
      <c r="G21" s="28" t="str">
        <f t="shared" si="0"/>
        <v/>
      </c>
      <c r="H21" s="29" t="str">
        <f t="shared" si="1"/>
        <v/>
      </c>
    </row>
    <row r="22" spans="1:8" ht="71.400000000000006" customHeight="1" x14ac:dyDescent="0.3">
      <c r="A22" s="27">
        <v>13</v>
      </c>
      <c r="B22" s="50" t="s">
        <v>21</v>
      </c>
      <c r="C22" s="5" t="s">
        <v>12</v>
      </c>
      <c r="D22" s="5" t="s">
        <v>56</v>
      </c>
      <c r="E22" s="58">
        <v>30</v>
      </c>
      <c r="F22" s="3">
        <v>0</v>
      </c>
      <c r="G22" s="28" t="str">
        <f t="shared" si="0"/>
        <v/>
      </c>
      <c r="H22" s="29" t="str">
        <f t="shared" si="1"/>
        <v/>
      </c>
    </row>
    <row r="23" spans="1:8" ht="74.400000000000006" customHeight="1" x14ac:dyDescent="0.3">
      <c r="A23" s="27">
        <v>14</v>
      </c>
      <c r="B23" s="52" t="s">
        <v>22</v>
      </c>
      <c r="C23" s="4" t="s">
        <v>12</v>
      </c>
      <c r="D23" s="5" t="s">
        <v>56</v>
      </c>
      <c r="E23" s="58">
        <v>2</v>
      </c>
      <c r="F23" s="3">
        <v>0</v>
      </c>
      <c r="G23" s="28" t="str">
        <f t="shared" si="0"/>
        <v/>
      </c>
      <c r="H23" s="29" t="str">
        <f t="shared" si="1"/>
        <v/>
      </c>
    </row>
    <row r="24" spans="1:8" ht="73.2" customHeight="1" x14ac:dyDescent="0.3">
      <c r="A24" s="27">
        <v>15</v>
      </c>
      <c r="B24" s="50" t="s">
        <v>64</v>
      </c>
      <c r="C24" s="4" t="s">
        <v>12</v>
      </c>
      <c r="D24" s="5" t="s">
        <v>56</v>
      </c>
      <c r="E24" s="58">
        <v>9</v>
      </c>
      <c r="F24" s="3">
        <v>0</v>
      </c>
      <c r="G24" s="28" t="str">
        <f t="shared" si="0"/>
        <v/>
      </c>
      <c r="H24" s="29" t="str">
        <f t="shared" si="1"/>
        <v/>
      </c>
    </row>
    <row r="25" spans="1:8" ht="66.599999999999994" customHeight="1" x14ac:dyDescent="0.3">
      <c r="A25" s="27">
        <v>16</v>
      </c>
      <c r="B25" s="50" t="s">
        <v>23</v>
      </c>
      <c r="C25" s="4" t="s">
        <v>12</v>
      </c>
      <c r="D25" s="5" t="s">
        <v>56</v>
      </c>
      <c r="E25" s="58">
        <v>10</v>
      </c>
      <c r="F25" s="3">
        <v>0</v>
      </c>
      <c r="G25" s="28" t="str">
        <f t="shared" si="0"/>
        <v/>
      </c>
      <c r="H25" s="29" t="str">
        <f t="shared" si="1"/>
        <v/>
      </c>
    </row>
    <row r="26" spans="1:8" ht="44.25" customHeight="1" x14ac:dyDescent="0.3">
      <c r="A26" s="27">
        <v>17</v>
      </c>
      <c r="B26" s="51" t="s">
        <v>19</v>
      </c>
      <c r="C26" s="4" t="s">
        <v>12</v>
      </c>
      <c r="D26" s="5" t="s">
        <v>56</v>
      </c>
      <c r="E26" s="58">
        <v>4</v>
      </c>
      <c r="F26" s="3">
        <v>0</v>
      </c>
      <c r="G26" s="28" t="str">
        <f t="shared" si="0"/>
        <v/>
      </c>
      <c r="H26" s="29" t="str">
        <f t="shared" si="1"/>
        <v/>
      </c>
    </row>
    <row r="27" spans="1:8" ht="78" customHeight="1" x14ac:dyDescent="0.3">
      <c r="A27" s="27">
        <v>18</v>
      </c>
      <c r="B27" s="51" t="s">
        <v>24</v>
      </c>
      <c r="C27" s="4" t="s">
        <v>12</v>
      </c>
      <c r="D27" s="5" t="s">
        <v>56</v>
      </c>
      <c r="E27" s="58">
        <v>2</v>
      </c>
      <c r="F27" s="3">
        <v>0</v>
      </c>
      <c r="G27" s="28" t="str">
        <f t="shared" si="0"/>
        <v/>
      </c>
      <c r="H27" s="29" t="str">
        <f t="shared" si="1"/>
        <v/>
      </c>
    </row>
    <row r="28" spans="1:8" ht="61.8" customHeight="1" x14ac:dyDescent="0.3">
      <c r="A28" s="27">
        <v>19</v>
      </c>
      <c r="B28" s="51" t="s">
        <v>25</v>
      </c>
      <c r="C28" s="4" t="s">
        <v>12</v>
      </c>
      <c r="D28" s="5" t="s">
        <v>56</v>
      </c>
      <c r="E28" s="58">
        <v>6</v>
      </c>
      <c r="F28" s="3">
        <v>0</v>
      </c>
      <c r="G28" s="28" t="str">
        <f t="shared" si="0"/>
        <v/>
      </c>
      <c r="H28" s="29" t="str">
        <f t="shared" si="1"/>
        <v/>
      </c>
    </row>
    <row r="29" spans="1:8" ht="64.2" customHeight="1" x14ac:dyDescent="0.3">
      <c r="A29" s="27">
        <v>20</v>
      </c>
      <c r="B29" s="50" t="s">
        <v>65</v>
      </c>
      <c r="C29" s="4" t="s">
        <v>12</v>
      </c>
      <c r="D29" s="5" t="s">
        <v>56</v>
      </c>
      <c r="E29" s="58">
        <v>2</v>
      </c>
      <c r="F29" s="3">
        <v>0</v>
      </c>
      <c r="G29" s="28" t="str">
        <f t="shared" si="0"/>
        <v/>
      </c>
      <c r="H29" s="29" t="str">
        <f t="shared" si="1"/>
        <v/>
      </c>
    </row>
    <row r="30" spans="1:8" ht="52.95" customHeight="1" x14ac:dyDescent="0.3">
      <c r="A30" s="27">
        <v>21</v>
      </c>
      <c r="B30" s="50" t="s">
        <v>26</v>
      </c>
      <c r="C30" s="4" t="s">
        <v>12</v>
      </c>
      <c r="D30" s="5" t="s">
        <v>56</v>
      </c>
      <c r="E30" s="58">
        <v>2</v>
      </c>
      <c r="F30" s="3">
        <v>0</v>
      </c>
      <c r="G30" s="28" t="str">
        <f t="shared" si="0"/>
        <v/>
      </c>
      <c r="H30" s="29" t="str">
        <f t="shared" si="1"/>
        <v/>
      </c>
    </row>
    <row r="31" spans="1:8" ht="65.400000000000006" customHeight="1" x14ac:dyDescent="0.3">
      <c r="A31" s="27">
        <v>22</v>
      </c>
      <c r="B31" s="51" t="s">
        <v>90</v>
      </c>
      <c r="C31" s="4" t="s">
        <v>12</v>
      </c>
      <c r="D31" s="5" t="s">
        <v>56</v>
      </c>
      <c r="E31" s="58">
        <v>5</v>
      </c>
      <c r="F31" s="3">
        <v>0</v>
      </c>
      <c r="G31" s="28" t="str">
        <f t="shared" si="0"/>
        <v/>
      </c>
      <c r="H31" s="29" t="str">
        <f t="shared" si="1"/>
        <v/>
      </c>
    </row>
    <row r="32" spans="1:8" ht="67.8" customHeight="1" x14ac:dyDescent="0.3">
      <c r="A32" s="27">
        <v>23</v>
      </c>
      <c r="B32" s="50" t="s">
        <v>86</v>
      </c>
      <c r="C32" s="4" t="s">
        <v>12</v>
      </c>
      <c r="D32" s="5" t="s">
        <v>56</v>
      </c>
      <c r="E32" s="58">
        <v>5</v>
      </c>
      <c r="F32" s="3">
        <v>0</v>
      </c>
      <c r="G32" s="28" t="str">
        <f t="shared" si="0"/>
        <v/>
      </c>
      <c r="H32" s="29" t="str">
        <f t="shared" si="1"/>
        <v/>
      </c>
    </row>
    <row r="33" spans="1:8" ht="66.599999999999994" customHeight="1" x14ac:dyDescent="0.3">
      <c r="A33" s="27">
        <v>24</v>
      </c>
      <c r="B33" s="53" t="s">
        <v>66</v>
      </c>
      <c r="C33" s="4" t="s">
        <v>12</v>
      </c>
      <c r="D33" s="5" t="s">
        <v>56</v>
      </c>
      <c r="E33" s="58">
        <v>2</v>
      </c>
      <c r="F33" s="3">
        <v>0</v>
      </c>
      <c r="G33" s="28" t="str">
        <f t="shared" si="0"/>
        <v/>
      </c>
      <c r="H33" s="29" t="str">
        <f t="shared" si="1"/>
        <v/>
      </c>
    </row>
    <row r="34" spans="1:8" ht="69" customHeight="1" x14ac:dyDescent="0.3">
      <c r="A34" s="27">
        <v>25</v>
      </c>
      <c r="B34" s="50" t="s">
        <v>27</v>
      </c>
      <c r="C34" s="4" t="s">
        <v>12</v>
      </c>
      <c r="D34" s="5" t="s">
        <v>56</v>
      </c>
      <c r="E34" s="58">
        <v>1</v>
      </c>
      <c r="F34" s="3">
        <v>0</v>
      </c>
      <c r="G34" s="28" t="str">
        <f t="shared" si="0"/>
        <v/>
      </c>
      <c r="H34" s="29" t="str">
        <f t="shared" si="1"/>
        <v/>
      </c>
    </row>
    <row r="35" spans="1:8" ht="68.400000000000006" customHeight="1" x14ac:dyDescent="0.3">
      <c r="A35" s="27">
        <v>26</v>
      </c>
      <c r="B35" s="50" t="s">
        <v>28</v>
      </c>
      <c r="C35" s="4" t="s">
        <v>12</v>
      </c>
      <c r="D35" s="5" t="s">
        <v>56</v>
      </c>
      <c r="E35" s="58">
        <v>1</v>
      </c>
      <c r="F35" s="3">
        <v>0</v>
      </c>
      <c r="G35" s="28" t="str">
        <f t="shared" si="0"/>
        <v/>
      </c>
      <c r="H35" s="29" t="str">
        <f t="shared" si="1"/>
        <v/>
      </c>
    </row>
    <row r="36" spans="1:8" ht="70.8" customHeight="1" x14ac:dyDescent="0.3">
      <c r="A36" s="27">
        <v>27</v>
      </c>
      <c r="B36" s="50" t="s">
        <v>67</v>
      </c>
      <c r="C36" s="4" t="s">
        <v>12</v>
      </c>
      <c r="D36" s="5" t="s">
        <v>56</v>
      </c>
      <c r="E36" s="58">
        <v>15</v>
      </c>
      <c r="F36" s="3">
        <v>0</v>
      </c>
      <c r="G36" s="28" t="str">
        <f t="shared" si="0"/>
        <v/>
      </c>
      <c r="H36" s="29" t="str">
        <f t="shared" si="1"/>
        <v/>
      </c>
    </row>
    <row r="37" spans="1:8" ht="69" customHeight="1" x14ac:dyDescent="0.3">
      <c r="A37" s="27">
        <v>28</v>
      </c>
      <c r="B37" s="51" t="s">
        <v>78</v>
      </c>
      <c r="C37" s="5" t="s">
        <v>12</v>
      </c>
      <c r="D37" s="5" t="s">
        <v>56</v>
      </c>
      <c r="E37" s="58">
        <v>1</v>
      </c>
      <c r="F37" s="3">
        <v>0</v>
      </c>
      <c r="G37" s="28" t="str">
        <f t="shared" si="0"/>
        <v/>
      </c>
      <c r="H37" s="29" t="str">
        <f t="shared" si="1"/>
        <v/>
      </c>
    </row>
    <row r="38" spans="1:8" ht="69.599999999999994" customHeight="1" x14ac:dyDescent="0.3">
      <c r="A38" s="27">
        <v>29</v>
      </c>
      <c r="B38" s="50" t="s">
        <v>92</v>
      </c>
      <c r="C38" s="4" t="s">
        <v>12</v>
      </c>
      <c r="D38" s="5" t="s">
        <v>56</v>
      </c>
      <c r="E38" s="58">
        <v>14</v>
      </c>
      <c r="F38" s="3">
        <v>0</v>
      </c>
      <c r="G38" s="28" t="str">
        <f t="shared" si="0"/>
        <v/>
      </c>
      <c r="H38" s="29" t="str">
        <f t="shared" si="1"/>
        <v/>
      </c>
    </row>
    <row r="39" spans="1:8" ht="68.400000000000006" customHeight="1" x14ac:dyDescent="0.3">
      <c r="A39" s="27">
        <v>30</v>
      </c>
      <c r="B39" s="50" t="s">
        <v>29</v>
      </c>
      <c r="C39" s="4" t="s">
        <v>12</v>
      </c>
      <c r="D39" s="5" t="s">
        <v>56</v>
      </c>
      <c r="E39" s="58">
        <v>6</v>
      </c>
      <c r="F39" s="3">
        <v>0</v>
      </c>
      <c r="G39" s="28" t="str">
        <f t="shared" si="0"/>
        <v/>
      </c>
      <c r="H39" s="29" t="str">
        <f t="shared" si="1"/>
        <v/>
      </c>
    </row>
    <row r="40" spans="1:8" ht="64.2" customHeight="1" x14ac:dyDescent="0.3">
      <c r="A40" s="27">
        <v>31</v>
      </c>
      <c r="B40" s="50" t="s">
        <v>30</v>
      </c>
      <c r="C40" s="4" t="s">
        <v>12</v>
      </c>
      <c r="D40" s="5" t="s">
        <v>56</v>
      </c>
      <c r="E40" s="58">
        <v>5</v>
      </c>
      <c r="F40" s="3">
        <v>0</v>
      </c>
      <c r="G40" s="28" t="str">
        <f t="shared" si="0"/>
        <v/>
      </c>
      <c r="H40" s="29" t="str">
        <f t="shared" si="1"/>
        <v/>
      </c>
    </row>
    <row r="41" spans="1:8" ht="58.2" customHeight="1" x14ac:dyDescent="0.3">
      <c r="A41" s="27">
        <v>32</v>
      </c>
      <c r="B41" s="50" t="s">
        <v>84</v>
      </c>
      <c r="C41" s="4" t="s">
        <v>12</v>
      </c>
      <c r="D41" s="5" t="s">
        <v>56</v>
      </c>
      <c r="E41" s="58">
        <v>3</v>
      </c>
      <c r="F41" s="3">
        <v>0</v>
      </c>
      <c r="G41" s="28" t="str">
        <f t="shared" si="0"/>
        <v/>
      </c>
      <c r="H41" s="29" t="str">
        <f t="shared" si="1"/>
        <v/>
      </c>
    </row>
    <row r="42" spans="1:8" ht="66" customHeight="1" x14ac:dyDescent="0.3">
      <c r="A42" s="27">
        <v>33</v>
      </c>
      <c r="B42" s="50" t="s">
        <v>31</v>
      </c>
      <c r="C42" s="4" t="s">
        <v>12</v>
      </c>
      <c r="D42" s="5" t="s">
        <v>56</v>
      </c>
      <c r="E42" s="58">
        <v>2</v>
      </c>
      <c r="F42" s="3">
        <v>0</v>
      </c>
      <c r="G42" s="28" t="str">
        <f t="shared" si="0"/>
        <v/>
      </c>
      <c r="H42" s="29" t="str">
        <f t="shared" si="1"/>
        <v/>
      </c>
    </row>
    <row r="43" spans="1:8" ht="67.2" customHeight="1" x14ac:dyDescent="0.3">
      <c r="A43" s="27">
        <v>34</v>
      </c>
      <c r="B43" s="51" t="s">
        <v>69</v>
      </c>
      <c r="C43" s="4" t="s">
        <v>12</v>
      </c>
      <c r="D43" s="5" t="s">
        <v>56</v>
      </c>
      <c r="E43" s="58">
        <v>2</v>
      </c>
      <c r="F43" s="3">
        <v>0</v>
      </c>
      <c r="G43" s="28" t="str">
        <f t="shared" si="0"/>
        <v/>
      </c>
      <c r="H43" s="29" t="str">
        <f t="shared" si="1"/>
        <v/>
      </c>
    </row>
    <row r="44" spans="1:8" ht="63" customHeight="1" x14ac:dyDescent="0.3">
      <c r="A44" s="27">
        <v>35</v>
      </c>
      <c r="B44" s="50" t="s">
        <v>70</v>
      </c>
      <c r="C44" s="4" t="s">
        <v>12</v>
      </c>
      <c r="D44" s="5" t="s">
        <v>56</v>
      </c>
      <c r="E44" s="58">
        <v>9</v>
      </c>
      <c r="F44" s="3">
        <v>0</v>
      </c>
      <c r="G44" s="28" t="str">
        <f t="shared" si="0"/>
        <v/>
      </c>
      <c r="H44" s="29" t="str">
        <f t="shared" si="1"/>
        <v/>
      </c>
    </row>
    <row r="45" spans="1:8" ht="55.8" customHeight="1" x14ac:dyDescent="0.3">
      <c r="A45" s="27">
        <v>36</v>
      </c>
      <c r="B45" s="51" t="s">
        <v>32</v>
      </c>
      <c r="C45" s="4" t="s">
        <v>12</v>
      </c>
      <c r="D45" s="5" t="s">
        <v>56</v>
      </c>
      <c r="E45" s="58">
        <v>2</v>
      </c>
      <c r="F45" s="3">
        <v>0</v>
      </c>
      <c r="G45" s="28" t="str">
        <f t="shared" si="0"/>
        <v/>
      </c>
      <c r="H45" s="29" t="str">
        <f t="shared" si="1"/>
        <v/>
      </c>
    </row>
    <row r="46" spans="1:8" ht="58.2" customHeight="1" x14ac:dyDescent="0.3">
      <c r="A46" s="27">
        <v>37</v>
      </c>
      <c r="B46" s="50" t="s">
        <v>91</v>
      </c>
      <c r="C46" s="4" t="s">
        <v>12</v>
      </c>
      <c r="D46" s="5" t="s">
        <v>56</v>
      </c>
      <c r="E46" s="58">
        <v>2</v>
      </c>
      <c r="F46" s="3">
        <v>0</v>
      </c>
      <c r="G46" s="28" t="str">
        <f t="shared" si="0"/>
        <v/>
      </c>
      <c r="H46" s="29" t="str">
        <f t="shared" si="1"/>
        <v/>
      </c>
    </row>
    <row r="47" spans="1:8" ht="52.2" customHeight="1" x14ac:dyDescent="0.3">
      <c r="A47" s="27">
        <v>38</v>
      </c>
      <c r="B47" s="50" t="s">
        <v>87</v>
      </c>
      <c r="C47" s="4" t="s">
        <v>12</v>
      </c>
      <c r="D47" s="5" t="s">
        <v>56</v>
      </c>
      <c r="E47" s="58">
        <v>2</v>
      </c>
      <c r="F47" s="3">
        <v>0</v>
      </c>
      <c r="G47" s="28" t="str">
        <f t="shared" si="0"/>
        <v/>
      </c>
      <c r="H47" s="29" t="str">
        <f t="shared" si="1"/>
        <v/>
      </c>
    </row>
    <row r="48" spans="1:8" ht="65.400000000000006" customHeight="1" x14ac:dyDescent="0.3">
      <c r="A48" s="27">
        <v>39</v>
      </c>
      <c r="B48" s="50" t="s">
        <v>33</v>
      </c>
      <c r="C48" s="4" t="s">
        <v>12</v>
      </c>
      <c r="D48" s="5" t="s">
        <v>56</v>
      </c>
      <c r="E48" s="58">
        <v>9</v>
      </c>
      <c r="F48" s="3">
        <v>0</v>
      </c>
      <c r="G48" s="28" t="str">
        <f t="shared" si="0"/>
        <v/>
      </c>
      <c r="H48" s="29" t="str">
        <f t="shared" si="1"/>
        <v/>
      </c>
    </row>
    <row r="49" spans="1:8" ht="52.95" customHeight="1" x14ac:dyDescent="0.3">
      <c r="A49" s="27">
        <v>40</v>
      </c>
      <c r="B49" s="50" t="s">
        <v>34</v>
      </c>
      <c r="C49" s="4" t="s">
        <v>12</v>
      </c>
      <c r="D49" s="5" t="s">
        <v>56</v>
      </c>
      <c r="E49" s="58">
        <v>2</v>
      </c>
      <c r="F49" s="3">
        <v>0</v>
      </c>
      <c r="G49" s="28" t="str">
        <f t="shared" si="0"/>
        <v/>
      </c>
      <c r="H49" s="29" t="str">
        <f t="shared" si="1"/>
        <v/>
      </c>
    </row>
    <row r="50" spans="1:8" ht="65.400000000000006" customHeight="1" x14ac:dyDescent="0.3">
      <c r="A50" s="27">
        <v>41</v>
      </c>
      <c r="B50" s="50" t="s">
        <v>35</v>
      </c>
      <c r="C50" s="4" t="s">
        <v>12</v>
      </c>
      <c r="D50" s="5" t="s">
        <v>56</v>
      </c>
      <c r="E50" s="58">
        <v>25</v>
      </c>
      <c r="F50" s="3">
        <v>0</v>
      </c>
      <c r="G50" s="28" t="str">
        <f t="shared" si="0"/>
        <v/>
      </c>
      <c r="H50" s="29" t="str">
        <f t="shared" si="1"/>
        <v/>
      </c>
    </row>
    <row r="51" spans="1:8" ht="66.599999999999994" customHeight="1" x14ac:dyDescent="0.3">
      <c r="A51" s="27">
        <v>42</v>
      </c>
      <c r="B51" s="50" t="s">
        <v>71</v>
      </c>
      <c r="C51" s="4" t="s">
        <v>12</v>
      </c>
      <c r="D51" s="5" t="s">
        <v>56</v>
      </c>
      <c r="E51" s="58">
        <v>2</v>
      </c>
      <c r="F51" s="3">
        <v>0</v>
      </c>
      <c r="G51" s="28" t="str">
        <f t="shared" si="0"/>
        <v/>
      </c>
      <c r="H51" s="29" t="str">
        <f t="shared" si="1"/>
        <v/>
      </c>
    </row>
    <row r="52" spans="1:8" ht="67.5" customHeight="1" x14ac:dyDescent="0.3">
      <c r="A52" s="27">
        <v>43</v>
      </c>
      <c r="B52" s="50" t="s">
        <v>36</v>
      </c>
      <c r="C52" s="4" t="s">
        <v>12</v>
      </c>
      <c r="D52" s="5" t="s">
        <v>56</v>
      </c>
      <c r="E52" s="58">
        <v>1</v>
      </c>
      <c r="F52" s="3">
        <v>0</v>
      </c>
      <c r="G52" s="28" t="str">
        <f t="shared" si="0"/>
        <v/>
      </c>
      <c r="H52" s="29" t="str">
        <f t="shared" si="1"/>
        <v/>
      </c>
    </row>
    <row r="53" spans="1:8" ht="62.25" customHeight="1" x14ac:dyDescent="0.3">
      <c r="A53" s="27">
        <v>44</v>
      </c>
      <c r="B53" s="50" t="s">
        <v>37</v>
      </c>
      <c r="C53" s="4" t="s">
        <v>12</v>
      </c>
      <c r="D53" s="5" t="s">
        <v>56</v>
      </c>
      <c r="E53" s="58">
        <v>4</v>
      </c>
      <c r="F53" s="3">
        <v>0</v>
      </c>
      <c r="G53" s="28" t="str">
        <f t="shared" si="0"/>
        <v/>
      </c>
      <c r="H53" s="29" t="str">
        <f t="shared" si="1"/>
        <v/>
      </c>
    </row>
    <row r="54" spans="1:8" ht="79.8" customHeight="1" x14ac:dyDescent="0.3">
      <c r="A54" s="27">
        <v>45</v>
      </c>
      <c r="B54" s="54" t="s">
        <v>38</v>
      </c>
      <c r="C54" s="4" t="s">
        <v>12</v>
      </c>
      <c r="D54" s="5" t="s">
        <v>56</v>
      </c>
      <c r="E54" s="58">
        <v>2</v>
      </c>
      <c r="F54" s="3">
        <v>0</v>
      </c>
      <c r="G54" s="28" t="str">
        <f t="shared" si="0"/>
        <v/>
      </c>
      <c r="H54" s="29" t="str">
        <f t="shared" si="1"/>
        <v/>
      </c>
    </row>
    <row r="55" spans="1:8" ht="69" customHeight="1" x14ac:dyDescent="0.3">
      <c r="A55" s="27">
        <v>46</v>
      </c>
      <c r="B55" s="51" t="s">
        <v>39</v>
      </c>
      <c r="C55" s="4" t="s">
        <v>12</v>
      </c>
      <c r="D55" s="5" t="s">
        <v>56</v>
      </c>
      <c r="E55" s="58">
        <v>1</v>
      </c>
      <c r="F55" s="3">
        <v>0</v>
      </c>
      <c r="G55" s="28" t="str">
        <f t="shared" si="0"/>
        <v/>
      </c>
      <c r="H55" s="29" t="str">
        <f t="shared" si="1"/>
        <v/>
      </c>
    </row>
    <row r="56" spans="1:8" ht="69" customHeight="1" x14ac:dyDescent="0.3">
      <c r="A56" s="27">
        <v>47</v>
      </c>
      <c r="B56" s="50" t="s">
        <v>40</v>
      </c>
      <c r="C56" s="4" t="s">
        <v>12</v>
      </c>
      <c r="D56" s="5" t="s">
        <v>56</v>
      </c>
      <c r="E56" s="58">
        <v>5</v>
      </c>
      <c r="F56" s="3">
        <v>0</v>
      </c>
      <c r="G56" s="28" t="str">
        <f t="shared" si="0"/>
        <v/>
      </c>
      <c r="H56" s="29" t="str">
        <f t="shared" si="1"/>
        <v/>
      </c>
    </row>
    <row r="57" spans="1:8" ht="73.8" customHeight="1" x14ac:dyDescent="0.3">
      <c r="A57" s="27">
        <v>48</v>
      </c>
      <c r="B57" s="50" t="s">
        <v>41</v>
      </c>
      <c r="C57" s="5" t="s">
        <v>42</v>
      </c>
      <c r="D57" s="5" t="s">
        <v>56</v>
      </c>
      <c r="E57" s="58">
        <v>400</v>
      </c>
      <c r="F57" s="3">
        <v>0</v>
      </c>
      <c r="G57" s="28" t="str">
        <f t="shared" si="0"/>
        <v/>
      </c>
      <c r="H57" s="29" t="str">
        <f t="shared" si="1"/>
        <v/>
      </c>
    </row>
    <row r="58" spans="1:8" ht="63.6" customHeight="1" x14ac:dyDescent="0.3">
      <c r="A58" s="27">
        <v>49</v>
      </c>
      <c r="B58" s="50" t="s">
        <v>81</v>
      </c>
      <c r="C58" s="5" t="s">
        <v>12</v>
      </c>
      <c r="D58" s="5" t="s">
        <v>56</v>
      </c>
      <c r="E58" s="58">
        <v>1</v>
      </c>
      <c r="F58" s="3">
        <v>0</v>
      </c>
      <c r="G58" s="28" t="str">
        <f t="shared" si="0"/>
        <v/>
      </c>
      <c r="H58" s="29" t="str">
        <f t="shared" si="1"/>
        <v/>
      </c>
    </row>
    <row r="59" spans="1:8" ht="54" customHeight="1" x14ac:dyDescent="0.3">
      <c r="A59" s="27">
        <v>50</v>
      </c>
      <c r="B59" s="50" t="s">
        <v>80</v>
      </c>
      <c r="C59" s="5" t="s">
        <v>42</v>
      </c>
      <c r="D59" s="5" t="s">
        <v>56</v>
      </c>
      <c r="E59" s="58">
        <v>195</v>
      </c>
      <c r="F59" s="3">
        <v>0</v>
      </c>
      <c r="G59" s="28" t="str">
        <f t="shared" si="0"/>
        <v/>
      </c>
      <c r="H59" s="29" t="str">
        <f t="shared" si="1"/>
        <v/>
      </c>
    </row>
    <row r="60" spans="1:8" ht="47.25" customHeight="1" x14ac:dyDescent="0.3">
      <c r="A60" s="27">
        <v>51</v>
      </c>
      <c r="B60" s="50" t="s">
        <v>43</v>
      </c>
      <c r="C60" s="5" t="s">
        <v>42</v>
      </c>
      <c r="D60" s="5" t="s">
        <v>56</v>
      </c>
      <c r="E60" s="58">
        <v>240</v>
      </c>
      <c r="F60" s="3">
        <v>0</v>
      </c>
      <c r="G60" s="28" t="str">
        <f t="shared" si="0"/>
        <v/>
      </c>
      <c r="H60" s="29" t="str">
        <f t="shared" si="1"/>
        <v/>
      </c>
    </row>
    <row r="61" spans="1:8" ht="67.5" customHeight="1" x14ac:dyDescent="0.3">
      <c r="A61" s="27">
        <v>52</v>
      </c>
      <c r="B61" s="50" t="s">
        <v>83</v>
      </c>
      <c r="C61" s="4" t="s">
        <v>42</v>
      </c>
      <c r="D61" s="5" t="s">
        <v>56</v>
      </c>
      <c r="E61" s="58">
        <v>900</v>
      </c>
      <c r="F61" s="3">
        <v>0</v>
      </c>
      <c r="G61" s="28" t="str">
        <f t="shared" si="0"/>
        <v/>
      </c>
      <c r="H61" s="29" t="str">
        <f t="shared" si="1"/>
        <v/>
      </c>
    </row>
    <row r="62" spans="1:8" ht="57" customHeight="1" x14ac:dyDescent="0.3">
      <c r="A62" s="27">
        <v>53</v>
      </c>
      <c r="B62" s="50" t="s">
        <v>44</v>
      </c>
      <c r="C62" s="4" t="s">
        <v>12</v>
      </c>
      <c r="D62" s="5" t="s">
        <v>56</v>
      </c>
      <c r="E62" s="58">
        <v>15</v>
      </c>
      <c r="F62" s="3">
        <v>0</v>
      </c>
      <c r="G62" s="28" t="str">
        <f t="shared" si="0"/>
        <v/>
      </c>
      <c r="H62" s="29" t="str">
        <f t="shared" si="1"/>
        <v/>
      </c>
    </row>
    <row r="63" spans="1:8" ht="55.8" customHeight="1" x14ac:dyDescent="0.3">
      <c r="A63" s="27">
        <v>54</v>
      </c>
      <c r="B63" s="50" t="s">
        <v>45</v>
      </c>
      <c r="C63" s="4" t="s">
        <v>12</v>
      </c>
      <c r="D63" s="5" t="s">
        <v>56</v>
      </c>
      <c r="E63" s="58">
        <v>3</v>
      </c>
      <c r="F63" s="3">
        <v>0</v>
      </c>
      <c r="G63" s="28" t="str">
        <f t="shared" si="0"/>
        <v/>
      </c>
      <c r="H63" s="29" t="str">
        <f t="shared" si="1"/>
        <v/>
      </c>
    </row>
    <row r="64" spans="1:8" ht="73.8" customHeight="1" x14ac:dyDescent="0.3">
      <c r="A64" s="27">
        <v>55</v>
      </c>
      <c r="B64" s="50" t="s">
        <v>46</v>
      </c>
      <c r="C64" s="4" t="s">
        <v>12</v>
      </c>
      <c r="D64" s="5" t="s">
        <v>56</v>
      </c>
      <c r="E64" s="58">
        <v>1</v>
      </c>
      <c r="F64" s="3">
        <v>0</v>
      </c>
      <c r="G64" s="28" t="str">
        <f t="shared" si="0"/>
        <v/>
      </c>
      <c r="H64" s="29" t="str">
        <f t="shared" si="1"/>
        <v/>
      </c>
    </row>
    <row r="65" spans="1:11" ht="84.6" customHeight="1" x14ac:dyDescent="0.3">
      <c r="A65" s="27">
        <v>56</v>
      </c>
      <c r="B65" s="50" t="s">
        <v>47</v>
      </c>
      <c r="C65" s="4" t="s">
        <v>12</v>
      </c>
      <c r="D65" s="5" t="s">
        <v>56</v>
      </c>
      <c r="E65" s="58">
        <v>5</v>
      </c>
      <c r="F65" s="3">
        <v>0</v>
      </c>
      <c r="G65" s="28" t="str">
        <f t="shared" si="0"/>
        <v/>
      </c>
      <c r="H65" s="29" t="str">
        <f t="shared" si="1"/>
        <v/>
      </c>
    </row>
    <row r="66" spans="1:11" ht="90.75" customHeight="1" x14ac:dyDescent="0.3">
      <c r="A66" s="27">
        <v>57</v>
      </c>
      <c r="B66" s="50" t="s">
        <v>48</v>
      </c>
      <c r="C66" s="4" t="s">
        <v>12</v>
      </c>
      <c r="D66" s="5" t="s">
        <v>56</v>
      </c>
      <c r="E66" s="58">
        <v>11</v>
      </c>
      <c r="F66" s="3">
        <v>0</v>
      </c>
      <c r="G66" s="28" t="str">
        <f t="shared" si="0"/>
        <v/>
      </c>
      <c r="H66" s="29" t="str">
        <f t="shared" si="1"/>
        <v/>
      </c>
    </row>
    <row r="67" spans="1:11" ht="77.400000000000006" customHeight="1" x14ac:dyDescent="0.3">
      <c r="A67" s="27">
        <v>58</v>
      </c>
      <c r="B67" s="50" t="s">
        <v>49</v>
      </c>
      <c r="C67" s="4" t="s">
        <v>12</v>
      </c>
      <c r="D67" s="5" t="s">
        <v>56</v>
      </c>
      <c r="E67" s="58">
        <v>5</v>
      </c>
      <c r="F67" s="3">
        <v>0</v>
      </c>
      <c r="G67" s="28" t="str">
        <f t="shared" si="0"/>
        <v/>
      </c>
      <c r="H67" s="29" t="str">
        <f t="shared" si="1"/>
        <v/>
      </c>
    </row>
    <row r="68" spans="1:11" ht="52.95" customHeight="1" x14ac:dyDescent="0.3">
      <c r="A68" s="27">
        <v>59</v>
      </c>
      <c r="B68" s="50" t="s">
        <v>50</v>
      </c>
      <c r="C68" s="4" t="s">
        <v>12</v>
      </c>
      <c r="D68" s="5" t="s">
        <v>56</v>
      </c>
      <c r="E68" s="58">
        <v>15</v>
      </c>
      <c r="F68" s="3">
        <v>0</v>
      </c>
      <c r="G68" s="28" t="str">
        <f t="shared" si="0"/>
        <v/>
      </c>
      <c r="H68" s="29" t="str">
        <f t="shared" si="1"/>
        <v/>
      </c>
    </row>
    <row r="69" spans="1:11" ht="55.2" customHeight="1" x14ac:dyDescent="0.3">
      <c r="A69" s="27">
        <v>60</v>
      </c>
      <c r="B69" s="50" t="s">
        <v>51</v>
      </c>
      <c r="C69" s="4" t="s">
        <v>12</v>
      </c>
      <c r="D69" s="5" t="s">
        <v>56</v>
      </c>
      <c r="E69" s="58">
        <v>1</v>
      </c>
      <c r="F69" s="3">
        <v>0</v>
      </c>
      <c r="G69" s="28" t="str">
        <f t="shared" ref="G69:G77" si="2">IF(F69&gt;0,ROUND(+F69,2)*E69,"")</f>
        <v/>
      </c>
      <c r="H69" s="29" t="str">
        <f t="shared" si="1"/>
        <v/>
      </c>
    </row>
    <row r="70" spans="1:11" ht="51" customHeight="1" x14ac:dyDescent="0.3">
      <c r="A70" s="27">
        <v>61</v>
      </c>
      <c r="B70" s="50" t="s">
        <v>88</v>
      </c>
      <c r="C70" s="5" t="s">
        <v>12</v>
      </c>
      <c r="D70" s="5" t="s">
        <v>56</v>
      </c>
      <c r="E70" s="58">
        <v>2</v>
      </c>
      <c r="F70" s="3">
        <v>0</v>
      </c>
      <c r="G70" s="28" t="str">
        <f t="shared" si="2"/>
        <v/>
      </c>
      <c r="H70" s="29" t="str">
        <f t="shared" si="1"/>
        <v/>
      </c>
    </row>
    <row r="71" spans="1:11" ht="57.6" customHeight="1" x14ac:dyDescent="0.3">
      <c r="A71" s="27">
        <v>62</v>
      </c>
      <c r="B71" s="50" t="s">
        <v>89</v>
      </c>
      <c r="C71" s="4" t="s">
        <v>12</v>
      </c>
      <c r="D71" s="5" t="s">
        <v>56</v>
      </c>
      <c r="E71" s="58">
        <v>2</v>
      </c>
      <c r="F71" s="3">
        <v>0</v>
      </c>
      <c r="G71" s="28" t="str">
        <f t="shared" si="2"/>
        <v/>
      </c>
      <c r="H71" s="29" t="str">
        <f t="shared" ref="H71:H77" si="3">IF(F71&gt;0,ROUND(+G71,2)*1.23,"")</f>
        <v/>
      </c>
    </row>
    <row r="72" spans="1:11" ht="58.5" customHeight="1" x14ac:dyDescent="0.3">
      <c r="A72" s="27">
        <v>63</v>
      </c>
      <c r="B72" s="51" t="s">
        <v>76</v>
      </c>
      <c r="C72" s="5" t="s">
        <v>12</v>
      </c>
      <c r="D72" s="5" t="s">
        <v>56</v>
      </c>
      <c r="E72" s="58">
        <v>2</v>
      </c>
      <c r="F72" s="3">
        <v>0</v>
      </c>
      <c r="G72" s="28" t="str">
        <f t="shared" si="2"/>
        <v/>
      </c>
      <c r="H72" s="29" t="str">
        <f t="shared" si="3"/>
        <v/>
      </c>
    </row>
    <row r="73" spans="1:11" ht="66" customHeight="1" x14ac:dyDescent="0.3">
      <c r="A73" s="27">
        <v>64</v>
      </c>
      <c r="B73" s="51" t="s">
        <v>72</v>
      </c>
      <c r="C73" s="5" t="s">
        <v>12</v>
      </c>
      <c r="D73" s="5" t="s">
        <v>56</v>
      </c>
      <c r="E73" s="58">
        <v>1</v>
      </c>
      <c r="F73" s="3">
        <v>0</v>
      </c>
      <c r="G73" s="28" t="str">
        <f t="shared" si="2"/>
        <v/>
      </c>
      <c r="H73" s="29" t="str">
        <f t="shared" si="3"/>
        <v/>
      </c>
    </row>
    <row r="74" spans="1:11" ht="78" customHeight="1" x14ac:dyDescent="0.3">
      <c r="A74" s="27">
        <v>65</v>
      </c>
      <c r="B74" s="51" t="s">
        <v>73</v>
      </c>
      <c r="C74" s="5" t="s">
        <v>12</v>
      </c>
      <c r="D74" s="5" t="s">
        <v>56</v>
      </c>
      <c r="E74" s="58">
        <v>4</v>
      </c>
      <c r="F74" s="3">
        <v>0</v>
      </c>
      <c r="G74" s="28" t="str">
        <f t="shared" si="2"/>
        <v/>
      </c>
      <c r="H74" s="29" t="str">
        <f t="shared" si="3"/>
        <v/>
      </c>
    </row>
    <row r="75" spans="1:11" ht="72.599999999999994" customHeight="1" x14ac:dyDescent="0.3">
      <c r="A75" s="27">
        <v>66</v>
      </c>
      <c r="B75" s="50" t="s">
        <v>74</v>
      </c>
      <c r="C75" s="5" t="s">
        <v>12</v>
      </c>
      <c r="D75" s="5" t="s">
        <v>56</v>
      </c>
      <c r="E75" s="58">
        <v>2</v>
      </c>
      <c r="F75" s="3">
        <v>0</v>
      </c>
      <c r="G75" s="28" t="str">
        <f t="shared" si="2"/>
        <v/>
      </c>
      <c r="H75" s="29" t="str">
        <f t="shared" si="3"/>
        <v/>
      </c>
    </row>
    <row r="76" spans="1:11" ht="64.8" customHeight="1" x14ac:dyDescent="0.3">
      <c r="A76" s="27">
        <v>67</v>
      </c>
      <c r="B76" s="50" t="s">
        <v>52</v>
      </c>
      <c r="C76" s="4" t="s">
        <v>12</v>
      </c>
      <c r="D76" s="5" t="s">
        <v>56</v>
      </c>
      <c r="E76" s="58">
        <v>40</v>
      </c>
      <c r="F76" s="3">
        <v>0</v>
      </c>
      <c r="G76" s="28" t="str">
        <f t="shared" si="2"/>
        <v/>
      </c>
      <c r="H76" s="29" t="str">
        <f t="shared" si="3"/>
        <v/>
      </c>
    </row>
    <row r="77" spans="1:11" ht="61.8" customHeight="1" x14ac:dyDescent="0.3">
      <c r="A77" s="27">
        <v>68</v>
      </c>
      <c r="B77" s="50" t="s">
        <v>53</v>
      </c>
      <c r="C77" s="4" t="s">
        <v>12</v>
      </c>
      <c r="D77" s="5" t="s">
        <v>56</v>
      </c>
      <c r="E77" s="58">
        <v>35</v>
      </c>
      <c r="F77" s="3">
        <v>0</v>
      </c>
      <c r="G77" s="28" t="str">
        <f t="shared" si="2"/>
        <v/>
      </c>
      <c r="H77" s="29" t="str">
        <f t="shared" si="3"/>
        <v/>
      </c>
    </row>
    <row r="78" spans="1:11" ht="61.8" customHeight="1" x14ac:dyDescent="0.3">
      <c r="A78" s="27">
        <v>69</v>
      </c>
      <c r="B78" s="50" t="s">
        <v>75</v>
      </c>
      <c r="C78" s="4" t="s">
        <v>12</v>
      </c>
      <c r="D78" s="5" t="s">
        <v>56</v>
      </c>
      <c r="E78" s="58">
        <v>4</v>
      </c>
      <c r="F78" s="3">
        <v>0</v>
      </c>
      <c r="G78" s="28" t="str">
        <f t="shared" ref="G78:G79" si="4">IF(F78&gt;0,ROUND(+F78,2)*E78,"")</f>
        <v/>
      </c>
      <c r="H78" s="29" t="str">
        <f t="shared" ref="H78:H79" si="5">IF(F78&gt;0,ROUND(+G78,2)*1.23,"")</f>
        <v/>
      </c>
    </row>
    <row r="79" spans="1:11" ht="68.400000000000006" customHeight="1" x14ac:dyDescent="0.3">
      <c r="A79" s="27">
        <v>70</v>
      </c>
      <c r="B79" s="50" t="s">
        <v>85</v>
      </c>
      <c r="C79" s="4" t="s">
        <v>12</v>
      </c>
      <c r="D79" s="5" t="s">
        <v>56</v>
      </c>
      <c r="E79" s="58">
        <v>5</v>
      </c>
      <c r="F79" s="3">
        <v>0</v>
      </c>
      <c r="G79" s="28" t="str">
        <f t="shared" si="4"/>
        <v/>
      </c>
      <c r="H79" s="29" t="str">
        <f t="shared" si="5"/>
        <v/>
      </c>
    </row>
    <row r="80" spans="1:11" ht="33" customHeight="1" x14ac:dyDescent="0.35">
      <c r="A80" s="30"/>
      <c r="B80" s="55" t="s">
        <v>54</v>
      </c>
      <c r="C80" s="6" t="s">
        <v>55</v>
      </c>
      <c r="D80" s="31" t="s">
        <v>55</v>
      </c>
      <c r="E80" s="58">
        <f>SUBTOTAL(109,E10:E79)</f>
        <v>2486</v>
      </c>
      <c r="F80" s="7"/>
      <c r="G80" s="32">
        <f>SUM(G10:G79)</f>
        <v>0</v>
      </c>
      <c r="H80" s="33">
        <f>SUM(H10:H79)</f>
        <v>0</v>
      </c>
      <c r="I80" s="34"/>
      <c r="J80" s="34"/>
      <c r="K80" s="35"/>
    </row>
    <row r="81" spans="1:14" ht="12.6" customHeight="1" x14ac:dyDescent="0.3">
      <c r="D81" s="36"/>
      <c r="E81" s="37"/>
      <c r="F81" s="37"/>
      <c r="G81" s="35"/>
      <c r="H81" s="35"/>
      <c r="I81" s="34"/>
      <c r="J81" s="34"/>
      <c r="K81" s="34"/>
      <c r="L81" s="35"/>
    </row>
    <row r="82" spans="1:14" ht="63.6" hidden="1" customHeight="1" x14ac:dyDescent="0.3">
      <c r="D82" s="36"/>
      <c r="E82" s="37"/>
      <c r="F82" s="37"/>
      <c r="G82" s="35"/>
      <c r="H82" s="35"/>
      <c r="I82" s="34"/>
      <c r="L82" s="35"/>
    </row>
    <row r="83" spans="1:14" ht="22.95" customHeight="1" x14ac:dyDescent="0.3">
      <c r="C83" s="35"/>
      <c r="E83" s="38" t="s">
        <v>56</v>
      </c>
      <c r="F83" s="11"/>
      <c r="J83" s="39" t="s">
        <v>56</v>
      </c>
      <c r="K83" s="39"/>
      <c r="L83" s="40"/>
      <c r="N83" s="12" t="s">
        <v>56</v>
      </c>
    </row>
    <row r="84" spans="1:14" ht="21.75" customHeight="1" x14ac:dyDescent="0.3">
      <c r="A84" s="35"/>
      <c r="B84" s="11" t="s">
        <v>57</v>
      </c>
      <c r="C84" s="41"/>
      <c r="E84" s="41"/>
      <c r="F84" s="41"/>
      <c r="G84" s="45" t="s">
        <v>58</v>
      </c>
      <c r="H84" s="45"/>
      <c r="I84" s="39"/>
      <c r="J84" s="39"/>
      <c r="K84" s="39"/>
      <c r="L84" s="40"/>
      <c r="N84" s="12" t="s">
        <v>56</v>
      </c>
    </row>
    <row r="85" spans="1:14" ht="3.75" customHeight="1" x14ac:dyDescent="0.3">
      <c r="C85" s="35"/>
      <c r="D85" s="12" t="s">
        <v>56</v>
      </c>
      <c r="E85" s="41" t="s">
        <v>56</v>
      </c>
      <c r="F85" s="41"/>
      <c r="G85" s="39"/>
      <c r="H85" s="39"/>
      <c r="I85" s="42" t="s">
        <v>59</v>
      </c>
      <c r="J85" s="39"/>
      <c r="K85" s="39"/>
      <c r="L85" s="40"/>
      <c r="N85" s="12" t="s">
        <v>56</v>
      </c>
    </row>
    <row r="86" spans="1:14" ht="35.4" customHeight="1" x14ac:dyDescent="0.3">
      <c r="D86" s="10"/>
      <c r="E86" s="11"/>
      <c r="F86" s="41"/>
      <c r="G86" s="39"/>
      <c r="H86" s="39"/>
      <c r="I86" s="13"/>
      <c r="J86" s="13"/>
      <c r="K86" s="39"/>
      <c r="L86" s="40"/>
      <c r="N86" s="12" t="s">
        <v>56</v>
      </c>
    </row>
    <row r="87" spans="1:14" x14ac:dyDescent="0.3">
      <c r="B87" s="39" t="s">
        <v>60</v>
      </c>
      <c r="D87" s="10"/>
      <c r="E87" s="41"/>
      <c r="F87" s="43"/>
      <c r="G87" s="41"/>
      <c r="H87" s="39"/>
      <c r="I87" s="39"/>
      <c r="J87" s="39"/>
      <c r="K87" s="39"/>
      <c r="L87" s="40"/>
      <c r="N87" s="12" t="s">
        <v>56</v>
      </c>
    </row>
    <row r="88" spans="1:14" ht="19.2" customHeight="1" x14ac:dyDescent="0.3">
      <c r="B88" s="39" t="s">
        <v>61</v>
      </c>
      <c r="C88" s="39"/>
      <c r="D88" s="39"/>
      <c r="E88" s="41"/>
      <c r="F88" s="41"/>
      <c r="H88" s="39"/>
      <c r="I88" s="39" t="s">
        <v>56</v>
      </c>
      <c r="J88" s="39" t="s">
        <v>56</v>
      </c>
      <c r="K88" s="39"/>
    </row>
    <row r="89" spans="1:14" ht="28.5" customHeight="1" x14ac:dyDescent="0.3">
      <c r="B89" s="46" t="s">
        <v>62</v>
      </c>
      <c r="C89" s="46"/>
      <c r="D89" s="46"/>
      <c r="E89" s="46"/>
      <c r="F89" s="46"/>
      <c r="G89" s="46"/>
      <c r="H89" s="46"/>
      <c r="I89" s="39"/>
      <c r="J89" s="13"/>
      <c r="K89" s="13"/>
    </row>
  </sheetData>
  <sheetProtection algorithmName="SHA-512" hashValue="uaq0vEBi5A85PVJlWA6O75M5RHHfkZLgr9+qz5e60SbRhQgVsq3pvF2+2It7jhrB/ktXhOmLu4yTGw0cL3v89A==" saltValue="q9HHE7gBWBZinSx+U7O1fw==" spinCount="100000" sheet="1" objects="1" scenarios="1"/>
  <mergeCells count="4">
    <mergeCell ref="A3:H3"/>
    <mergeCell ref="G84:H84"/>
    <mergeCell ref="B89:H89"/>
    <mergeCell ref="A5:B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cenowy_Znak sprawy: TZ2.374.189.4.2024.IS	</dc:title>
  <dc:creator>Igor Strąk</dc:creator>
  <cp:lastModifiedBy>Igor Strak</cp:lastModifiedBy>
  <cp:lastPrinted>2024-10-09T07:45:50Z</cp:lastPrinted>
  <dcterms:created xsi:type="dcterms:W3CDTF">2024-09-30T11:00:41Z</dcterms:created>
  <dcterms:modified xsi:type="dcterms:W3CDTF">2024-10-14T07:00:51Z</dcterms:modified>
</cp:coreProperties>
</file>