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PAWEŁ\postępowania do 130 tyś. zł\artykuły techniczne 16.10.2024\"/>
    </mc:Choice>
  </mc:AlternateContent>
  <xr:revisionPtr revIDLastSave="0" documentId="13_ncr:1_{BEA81D41-A7C7-40AD-AF1C-AE3A15AFDB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CENOWY" sheetId="1" r:id="rId1"/>
  </sheets>
  <definedNames>
    <definedName name="_xlnm.Print_Area" localSheetId="0">F_CENOWY!$C$2:$J$71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I40" i="1" s="1"/>
  <c r="J40" i="1" s="1"/>
  <c r="H41" i="1"/>
  <c r="I41" i="1" s="1"/>
  <c r="J41" i="1" s="1"/>
  <c r="H42" i="1"/>
  <c r="I42" i="1" s="1"/>
  <c r="J42" i="1" s="1"/>
  <c r="H43" i="1"/>
  <c r="I43" i="1" s="1"/>
  <c r="J43" i="1" s="1"/>
  <c r="H44" i="1"/>
  <c r="I44" i="1" s="1"/>
  <c r="J44" i="1" s="1"/>
  <c r="H45" i="1"/>
  <c r="I45" i="1" s="1"/>
  <c r="J45" i="1" s="1"/>
  <c r="H46" i="1"/>
  <c r="I46" i="1" s="1"/>
  <c r="J46" i="1" s="1"/>
  <c r="H47" i="1"/>
  <c r="I47" i="1" s="1"/>
  <c r="J47" i="1" s="1"/>
  <c r="H48" i="1"/>
  <c r="I48" i="1" s="1"/>
  <c r="J48" i="1" s="1"/>
  <c r="H49" i="1"/>
  <c r="I49" i="1" s="1"/>
  <c r="J49" i="1" s="1"/>
  <c r="H50" i="1"/>
  <c r="I50" i="1" s="1"/>
  <c r="J50" i="1" s="1"/>
  <c r="H51" i="1"/>
  <c r="I51" i="1" s="1"/>
  <c r="J51" i="1" s="1"/>
  <c r="H52" i="1"/>
  <c r="I52" i="1" s="1"/>
  <c r="J52" i="1" s="1"/>
  <c r="H53" i="1"/>
  <c r="I53" i="1" s="1"/>
  <c r="J53" i="1" s="1"/>
  <c r="H54" i="1"/>
  <c r="I54" i="1" s="1"/>
  <c r="J54" i="1" s="1"/>
  <c r="H55" i="1"/>
  <c r="I55" i="1" s="1"/>
  <c r="J55" i="1" s="1"/>
  <c r="H56" i="1"/>
  <c r="I56" i="1" s="1"/>
  <c r="J56" i="1" s="1"/>
  <c r="H57" i="1"/>
  <c r="I57" i="1" s="1"/>
  <c r="J57" i="1" s="1"/>
  <c r="H58" i="1"/>
  <c r="I58" i="1" s="1"/>
  <c r="J58" i="1" s="1"/>
  <c r="H59" i="1"/>
  <c r="I59" i="1" s="1"/>
  <c r="J59" i="1" s="1"/>
  <c r="H12" i="1"/>
  <c r="I12" i="1" s="1"/>
  <c r="J12" i="1" s="1"/>
  <c r="F60" i="1" l="1"/>
  <c r="H60" i="1" l="1"/>
  <c r="I60" i="1" l="1"/>
</calcChain>
</file>

<file path=xl/sharedStrings.xml><?xml version="1.0" encoding="utf-8"?>
<sst xmlns="http://schemas.openxmlformats.org/spreadsheetml/2006/main" count="173" uniqueCount="120">
  <si>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</si>
  <si>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</si>
  <si>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</si>
  <si>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</si>
  <si>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</si>
  <si>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</si>
  <si>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</si>
  <si>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</si>
  <si>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</si>
  <si>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</si>
  <si>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</si>
  <si>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</si>
  <si>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</si>
  <si>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</si>
  <si>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</si>
  <si>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</si>
  <si>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</si>
  <si>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</si>
  <si>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</si>
  <si>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</si>
  <si>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</si>
  <si>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</si>
  <si>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</si>
  <si>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</si>
  <si>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</si>
  <si>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</si>
  <si>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</si>
  <si>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</si>
  <si>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</si>
  <si>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</si>
  <si>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</si>
  <si>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</si>
  <si>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</si>
  <si>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</si>
  <si>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</si>
  <si>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</si>
  <si>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</si>
  <si>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</si>
  <si>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</si>
  <si>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</si>
  <si>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</si>
  <si>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</si>
  <si>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</si>
  <si>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</si>
  <si>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</si>
  <si>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</si>
  <si>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</si>
  <si>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</si>
  <si>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</si>
  <si>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</si>
  <si>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</si>
  <si>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</si>
  <si>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</si>
  <si>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</si>
  <si>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</si>
  <si>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</si>
  <si>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</si>
  <si>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(znak sprawy)</t>
  </si>
  <si>
    <t xml:space="preserve">    </t>
  </si>
  <si>
    <t>43</t>
  </si>
  <si>
    <t>44</t>
  </si>
  <si>
    <t>45</t>
  </si>
  <si>
    <t>46</t>
  </si>
  <si>
    <t>47</t>
  </si>
  <si>
    <t>48</t>
  </si>
  <si>
    <r>
      <t xml:space="preserve">dostawa artykułów technicznych </t>
    </r>
    <r>
      <rPr>
        <sz val="11"/>
        <color theme="1"/>
        <rFont val="Times New Roman"/>
        <family val="1"/>
        <charset val="238"/>
      </rPr>
      <t>dla potrzeb urzędu Morskiego w Gdyni</t>
    </r>
  </si>
  <si>
    <t>ILOŚĆ</t>
  </si>
  <si>
    <t>TZ2.374.190.4.2024.PM</t>
  </si>
  <si>
    <t>neo ścisk sprężynowy 75 mm modelarski samozaciskowy NEO TOOLS 45-530</t>
  </si>
  <si>
    <t>szt</t>
  </si>
  <si>
    <t>szczotka druciana do kosy miękka tarczowa 200/25,4 mm do kostki</t>
  </si>
  <si>
    <t>sól drogowa pakowana w worki po 25kg</t>
  </si>
  <si>
    <t>kg</t>
  </si>
  <si>
    <t xml:space="preserve">Czyściwo bawełniane białe pakowane po 10kg </t>
  </si>
  <si>
    <t>Fiskars Odgarniacz do śniegu aluminowy 1001636</t>
  </si>
  <si>
    <t>kliny plastikowe Yato YT-79884</t>
  </si>
  <si>
    <t>kpl</t>
  </si>
  <si>
    <t>Wąż ogrodowy KARCHER PrimoFlex 3/4" 25 m 2.645-142.0</t>
  </si>
  <si>
    <t>Pojemnik na sól i piasek RM Rotomatic, pojemność: 150L, kolor: grafit ciemny</t>
  </si>
  <si>
    <t xml:space="preserve">szybkozłączka mosiężna do węża ogrodowego 1/2" </t>
  </si>
  <si>
    <t xml:space="preserve">szybkozłączka mosiężna do węża ogrodowego 1" </t>
  </si>
  <si>
    <t>redukcja mosiężna do szybkozłączki 1/2" na 1"</t>
  </si>
  <si>
    <t>Pędzel kaloryferowy szer 30mm Befaszczot</t>
  </si>
  <si>
    <t>szt.</t>
  </si>
  <si>
    <t>Pędzel kaloryferowy szer 63mm Befaszczot</t>
  </si>
  <si>
    <t>Pędzel płaski 40mm do farb i lakierów Befaszczot</t>
  </si>
  <si>
    <t>Pędzel płaski 60mm do farb i lakierów Befaszczot</t>
  </si>
  <si>
    <t>pędzel okrągły Fi 20mm do farb i lakierów Befaszczot</t>
  </si>
  <si>
    <t>pędzel okrągły Fi 40mm do farb i lakierów Befaszczot</t>
  </si>
  <si>
    <t>Miotła magazynowa 80cm z miękkim włosiem wraz z kijem</t>
  </si>
  <si>
    <t>Miotła Uliczna 50 cm z kijem</t>
  </si>
  <si>
    <t xml:space="preserve">płyta gumowa SBR z dwiema przekładkami gr.10mm szerokość:1200 mm długość: 1500 mm </t>
  </si>
  <si>
    <t>Uchwyt do wałka malarskiego 180mm Fi8mm</t>
  </si>
  <si>
    <t>Uchwyt do wałka malarskiego 110mm Fi8mm</t>
  </si>
  <si>
    <t>Kanister metalowy do przechowywania banzyny i oleju napędowego 20L z dopuszczeniem UN do transportu materiałów niebezpiecznych grup I, II, III, malowanie proszkowe RAL6007 TUTAJEWSKI</t>
  </si>
  <si>
    <t>taśma izolacyjna czarna 19mm L=20mb</t>
  </si>
  <si>
    <t>Pompa do wody brudnej z rozdrabniaczem Magnum 2900  IBO 230V pływakiem wężem 20m i złączem</t>
  </si>
  <si>
    <t>wałek malarski Girpaint 11cm zapas</t>
  </si>
  <si>
    <t>wałek malarski Girpaint 15cm zapas</t>
  </si>
  <si>
    <t>wałek malarski Girpaint 18cm zapas</t>
  </si>
  <si>
    <t>belka naburtowa 2400-2700mm szer. 1200mm</t>
  </si>
  <si>
    <t>pasy transportowe długość:5,5m szerokość: 50mm z napinaczem 5 Ton</t>
  </si>
  <si>
    <t xml:space="preserve">pasy transportowe długość:4m szerokość:25mm 0,8t z napinaczem </t>
  </si>
  <si>
    <t xml:space="preserve">kątowniki do pasa transportowego 50mm (naroznik/ochraniacz pasa) </t>
  </si>
  <si>
    <t>kuweta malarska do wałka 15cm</t>
  </si>
  <si>
    <t>kuweta malarska do wałka 25cm</t>
  </si>
  <si>
    <t>Smarownica manualna YATO YT-07042</t>
  </si>
  <si>
    <t>Tarcze listkowe 125 gr.40 Bosch</t>
  </si>
  <si>
    <t>Tarcze listkowe 125 gr.60 Bosch</t>
  </si>
  <si>
    <t>Tarcza do cięcia metalu Ø125x1,0x22 Bosch</t>
  </si>
  <si>
    <t>Tarcza do cięcia metalu Ø230x2x22 Bosch</t>
  </si>
  <si>
    <t>wąż ppoż dł 10m ze złączami + prądownica (przyłącze Fi 52)</t>
  </si>
  <si>
    <t>wąż pożarowy wzmocniony 25 FIREFLEX 20 metrów wraz z prądownicą z zaworem kulowym AL/MO STORZ 25 kod producenta: PR25Z</t>
  </si>
  <si>
    <t>waż pożarowy 52mm długość 20 metrów wraz ze: złączami po dwóch stronach (2 sztuki), opaskmi zaciskowymi do węża 52mm (4 sztuki), uszczelka złącza pożarowego 52mm (2 sztuki)</t>
  </si>
  <si>
    <t>smarownica pneumatyczna na kółkach 12ltr Yato YT-07067 z długim wężem  + wąż paneumatyczny zakuwany 20 m</t>
  </si>
  <si>
    <t>podest metalowy 3 stopniowy kod EAN: 5904680080046 Drabest</t>
  </si>
  <si>
    <t>Lampa warsztatowa LED 5W COB +3W LED 400lm 2000mAh ładowalna EMOS kod EAN: 8592920072950</t>
  </si>
  <si>
    <t>Krażki ścierne z otworami na rzep 125mm granulacja P80 Klingspor</t>
  </si>
  <si>
    <t>Krażki ścierne z otworami na rzep 125mm granulacja P100 Klingspor</t>
  </si>
  <si>
    <t xml:space="preserve">kołki do płyt gipsowo-kartonowych DuoBlade FISCHER nr. 545675 + wkręty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</si>
</sst>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8" fillId="0" borderId="0"/>
    <xf numFmtId="0" fontId="2" fillId="0" borderId="0"/>
    <xf numFmtId="0" fontId="18" fillId="0" borderId="0"/>
  </cellStyleXfs>
  <cellXfs count="52">
    <xf numFmtId="0" fontId="0" fillId="0" borderId="0" xfId="0"/>
    <xf numFmtId="0" fontId="0" fillId="0" borderId="0" xfId="0" quotePrefix="1"/>
    <xf numFmtId="0" fontId="3" fillId="0" borderId="0" xfId="0" applyFont="1"/>
    <xf numFmtId="0" fontId="5" fillId="0" borderId="0" xfId="0" applyFont="1"/>
    <xf numFmtId="4" fontId="6" fillId="0" borderId="2" xfId="0" applyNumberFormat="1" applyFont="1" applyBorder="1"/>
    <xf numFmtId="0" fontId="6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4" xfId="0" quotePrefix="1" applyFont="1" applyBorder="1" applyAlignment="1">
      <alignment horizontal="center"/>
    </xf>
    <xf numFmtId="4" fontId="3" fillId="0" borderId="7" xfId="0" applyNumberFormat="1" applyFont="1" applyBorder="1"/>
    <xf numFmtId="4" fontId="5" fillId="0" borderId="15" xfId="0" applyNumberFormat="1" applyFont="1" applyBorder="1"/>
    <xf numFmtId="4" fontId="5" fillId="0" borderId="13" xfId="0" applyNumberFormat="1" applyFont="1" applyBorder="1"/>
    <xf numFmtId="0" fontId="0" fillId="2" borderId="8" xfId="0" quotePrefix="1" applyFill="1" applyBorder="1"/>
    <xf numFmtId="0" fontId="3" fillId="2" borderId="9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15" fillId="2" borderId="10" xfId="0" applyFont="1" applyFill="1" applyBorder="1" applyAlignment="1">
      <alignment wrapText="1"/>
    </xf>
    <xf numFmtId="0" fontId="10" fillId="2" borderId="8" xfId="0" applyFont="1" applyFill="1" applyBorder="1" applyAlignment="1">
      <alignment wrapText="1"/>
    </xf>
    <xf numFmtId="0" fontId="17" fillId="2" borderId="9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14" fillId="2" borderId="10" xfId="0" applyFont="1" applyFill="1" applyBorder="1" applyAlignment="1">
      <alignment horizontal="center" wrapText="1"/>
    </xf>
    <xf numFmtId="4" fontId="12" fillId="2" borderId="6" xfId="0" applyNumberFormat="1" applyFont="1" applyFill="1" applyBorder="1" applyAlignment="1" applyProtection="1">
      <alignment wrapText="1"/>
      <protection locked="0"/>
    </xf>
    <xf numFmtId="0" fontId="5" fillId="0" borderId="14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20" fillId="0" borderId="7" xfId="0" quotePrefix="1" applyFont="1" applyBorder="1"/>
    <xf numFmtId="0" fontId="9" fillId="0" borderId="12" xfId="0" applyFont="1" applyBorder="1"/>
    <xf numFmtId="0" fontId="21" fillId="0" borderId="13" xfId="0" applyFont="1" applyBorder="1"/>
    <xf numFmtId="0" fontId="21" fillId="0" borderId="14" xfId="0" applyFont="1" applyBorder="1" applyAlignment="1">
      <alignment horizontal="center"/>
    </xf>
    <xf numFmtId="3" fontId="9" fillId="0" borderId="12" xfId="0" applyNumberFormat="1" applyFont="1" applyBorder="1"/>
    <xf numFmtId="164" fontId="18" fillId="3" borderId="3" xfId="2" applyNumberFormat="1" applyFont="1" applyFill="1" applyBorder="1" applyAlignment="1">
      <alignment horizontal="left" vertical="center" wrapText="1"/>
    </xf>
    <xf numFmtId="164" fontId="2" fillId="3" borderId="3" xfId="2" applyNumberFormat="1" applyFill="1" applyBorder="1" applyAlignment="1">
      <alignment horizontal="left" vertical="center" wrapText="1"/>
    </xf>
    <xf numFmtId="0" fontId="20" fillId="0" borderId="7" xfId="0" applyFont="1" applyBorder="1" applyAlignment="1">
      <alignment horizontal="center" wrapText="1"/>
    </xf>
    <xf numFmtId="1" fontId="18" fillId="3" borderId="3" xfId="2" applyNumberFormat="1" applyFont="1" applyFill="1" applyBorder="1" applyAlignment="1">
      <alignment horizontal="center" vertical="center" wrapText="1"/>
    </xf>
    <xf numFmtId="1" fontId="2" fillId="3" borderId="3" xfId="2" applyNumberForma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164" fontId="1" fillId="3" borderId="3" xfId="2" applyNumberFormat="1" applyFont="1" applyFill="1" applyBorder="1" applyAlignment="1">
      <alignment horizontal="left" vertical="center" wrapText="1"/>
    </xf>
    <xf numFmtId="1" fontId="1" fillId="3" borderId="3" xfId="2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wrapText="1"/>
    </xf>
  </cellXfs>
  <cellStyles count="4">
    <cellStyle name="Normalny" xfId="0" builtinId="0"/>
    <cellStyle name="Normalny 2" xfId="2" xr:uid="{EFEE6CEE-617E-412B-9BEA-89EBFD446D1B}"/>
    <cellStyle name="Normalny 2 2" xfId="3" xr:uid="{225BAC91-B202-4FAC-99C4-912BAE04267F}"/>
    <cellStyle name="Normalny 3" xfId="1" xr:uid="{B51519D1-2C31-43B3-88BF-00ABEB4C462B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60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6"/>
  <sheetViews>
    <sheetView showGridLines="0" tabSelected="1" workbookViewId="0">
      <selection activeCell="G51" sqref="G51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1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9"/>
      <c r="C2" s="36" t="s">
        <v>16</v>
      </c>
      <c r="D2" s="37"/>
      <c r="E2" s="37"/>
      <c r="F2" s="37"/>
      <c r="G2" s="37"/>
      <c r="H2" s="8"/>
      <c r="I2" s="8"/>
    </row>
    <row r="3" spans="1:10" x14ac:dyDescent="0.25">
      <c r="C3" s="38" t="s">
        <v>8</v>
      </c>
      <c r="D3" s="39"/>
      <c r="E3" s="40"/>
      <c r="F3" s="39"/>
      <c r="G3" s="39"/>
    </row>
    <row r="4" spans="1:10" x14ac:dyDescent="0.25">
      <c r="C4" s="41"/>
      <c r="D4" s="39"/>
      <c r="E4" s="40"/>
      <c r="F4" s="39"/>
      <c r="G4" s="39"/>
    </row>
    <row r="5" spans="1:10" x14ac:dyDescent="0.25">
      <c r="B5" s="9"/>
      <c r="C5" s="42" t="s">
        <v>65</v>
      </c>
      <c r="D5" s="43"/>
      <c r="E5" s="44"/>
      <c r="F5" s="43"/>
      <c r="G5" s="43"/>
      <c r="H5" s="3"/>
      <c r="I5" s="3"/>
    </row>
    <row r="6" spans="1:10" x14ac:dyDescent="0.25">
      <c r="C6" s="45" t="s">
        <v>17</v>
      </c>
      <c r="D6" s="40"/>
      <c r="E6" s="40"/>
      <c r="F6" s="40"/>
      <c r="G6" s="40"/>
      <c r="H6" s="7"/>
      <c r="I6" s="7"/>
    </row>
    <row r="7" spans="1:10" ht="15.75" x14ac:dyDescent="0.25">
      <c r="C7" s="46" t="s">
        <v>67</v>
      </c>
      <c r="D7" s="47"/>
      <c r="E7" s="48"/>
      <c r="F7" s="47"/>
      <c r="G7" s="47"/>
      <c r="H7" s="2"/>
      <c r="I7" s="2"/>
    </row>
    <row r="8" spans="1:10" ht="22.5" customHeight="1" x14ac:dyDescent="0.25">
      <c r="C8" s="45" t="s">
        <v>57</v>
      </c>
      <c r="D8" s="45"/>
      <c r="E8" s="48"/>
      <c r="F8" s="47"/>
      <c r="G8" s="47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14" t="s">
        <v>0</v>
      </c>
      <c r="D10" s="15" t="s">
        <v>22</v>
      </c>
      <c r="E10" s="22" t="s">
        <v>20</v>
      </c>
      <c r="F10" s="16" t="s">
        <v>66</v>
      </c>
      <c r="G10" s="17" t="s">
        <v>14</v>
      </c>
      <c r="H10" s="18" t="s">
        <v>13</v>
      </c>
      <c r="I10" s="19" t="s">
        <v>6</v>
      </c>
      <c r="J10" s="20" t="s">
        <v>11</v>
      </c>
    </row>
    <row r="11" spans="1:10" ht="15.75" thickBot="1" x14ac:dyDescent="0.3">
      <c r="C11" s="10" t="s">
        <v>1</v>
      </c>
      <c r="D11" s="5" t="s">
        <v>2</v>
      </c>
      <c r="E11" s="10" t="s">
        <v>3</v>
      </c>
      <c r="F11" s="5" t="s">
        <v>4</v>
      </c>
      <c r="G11" s="10" t="s">
        <v>5</v>
      </c>
      <c r="H11" s="5" t="s">
        <v>7</v>
      </c>
      <c r="I11" s="10" t="s">
        <v>9</v>
      </c>
      <c r="J11" s="5" t="s">
        <v>10</v>
      </c>
    </row>
    <row r="12" spans="1:10" ht="25.5" x14ac:dyDescent="0.25">
      <c r="B12" s="1"/>
      <c r="C12" s="26" t="s">
        <v>1</v>
      </c>
      <c r="D12" s="31" t="s">
        <v>68</v>
      </c>
      <c r="E12" s="34" t="s">
        <v>69</v>
      </c>
      <c r="F12" s="33">
        <v>1</v>
      </c>
      <c r="G12" s="23"/>
      <c r="H12" s="6" t="str">
        <f>IF(G12&gt;0,ROUND(+G12,2)*F12,"")</f>
        <v/>
      </c>
      <c r="I12" s="4" t="str">
        <f>IF(G12&gt;0,ROUND(+H12,2)*1.23,"")</f>
        <v/>
      </c>
      <c r="J12" s="11" t="str">
        <f>IF(G12&gt;0,+I12/F12,"")</f>
        <v/>
      </c>
    </row>
    <row r="13" spans="1:10" ht="25.5" x14ac:dyDescent="0.25">
      <c r="B13" s="1"/>
      <c r="C13" s="26" t="s">
        <v>2</v>
      </c>
      <c r="D13" s="31" t="s">
        <v>70</v>
      </c>
      <c r="E13" s="34" t="s">
        <v>69</v>
      </c>
      <c r="F13" s="33">
        <v>1</v>
      </c>
      <c r="G13" s="23"/>
      <c r="H13" s="6" t="str">
        <f t="shared" ref="H13:H59" si="0">IF(G13&gt;0,ROUND(+G13,2)*F13,"")</f>
        <v/>
      </c>
      <c r="I13" s="4" t="str">
        <f t="shared" ref="I13:I59" si="1">IF(G13&gt;0,ROUND(+H13,2)*1.23,"")</f>
        <v/>
      </c>
      <c r="J13" s="11" t="str">
        <f t="shared" ref="J13:J59" si="2">IF(G13&gt;0,+I13/F13,"")</f>
        <v/>
      </c>
    </row>
    <row r="14" spans="1:10" ht="15.75" x14ac:dyDescent="0.25">
      <c r="B14" s="1"/>
      <c r="C14" s="26" t="s">
        <v>3</v>
      </c>
      <c r="D14" s="31" t="s">
        <v>71</v>
      </c>
      <c r="E14" s="35" t="s">
        <v>72</v>
      </c>
      <c r="F14" s="33">
        <v>600</v>
      </c>
      <c r="G14" s="23"/>
      <c r="H14" s="6" t="str">
        <f t="shared" si="0"/>
        <v/>
      </c>
      <c r="I14" s="4" t="str">
        <f t="shared" si="1"/>
        <v/>
      </c>
      <c r="J14" s="11" t="str">
        <f t="shared" si="2"/>
        <v/>
      </c>
    </row>
    <row r="15" spans="1:10" ht="25.5" x14ac:dyDescent="0.25">
      <c r="B15" s="1"/>
      <c r="C15" s="26" t="s">
        <v>4</v>
      </c>
      <c r="D15" s="31" t="s">
        <v>73</v>
      </c>
      <c r="E15" s="35" t="s">
        <v>72</v>
      </c>
      <c r="F15" s="33">
        <v>1000</v>
      </c>
      <c r="G15" s="23"/>
      <c r="H15" s="6" t="str">
        <f t="shared" si="0"/>
        <v/>
      </c>
      <c r="I15" s="4" t="str">
        <f t="shared" si="1"/>
        <v/>
      </c>
      <c r="J15" s="11" t="str">
        <f t="shared" si="2"/>
        <v/>
      </c>
    </row>
    <row r="16" spans="1:10" ht="25.5" x14ac:dyDescent="0.25">
      <c r="B16" s="1"/>
      <c r="C16" s="26" t="s">
        <v>5</v>
      </c>
      <c r="D16" s="31" t="s">
        <v>74</v>
      </c>
      <c r="E16" s="35" t="s">
        <v>69</v>
      </c>
      <c r="F16" s="33">
        <v>4</v>
      </c>
      <c r="G16" s="23"/>
      <c r="H16" s="6" t="str">
        <f t="shared" si="0"/>
        <v/>
      </c>
      <c r="I16" s="4" t="str">
        <f t="shared" si="1"/>
        <v/>
      </c>
      <c r="J16" s="11" t="str">
        <f t="shared" si="2"/>
        <v/>
      </c>
    </row>
    <row r="17" spans="2:10" ht="15.75" x14ac:dyDescent="0.25">
      <c r="B17" s="1"/>
      <c r="C17" s="26" t="s">
        <v>7</v>
      </c>
      <c r="D17" s="31" t="s">
        <v>75</v>
      </c>
      <c r="E17" s="34" t="s">
        <v>76</v>
      </c>
      <c r="F17" s="33">
        <v>2</v>
      </c>
      <c r="G17" s="23"/>
      <c r="H17" s="6" t="str">
        <f t="shared" si="0"/>
        <v/>
      </c>
      <c r="I17" s="4" t="str">
        <f t="shared" si="1"/>
        <v/>
      </c>
      <c r="J17" s="11" t="str">
        <f t="shared" si="2"/>
        <v/>
      </c>
    </row>
    <row r="18" spans="2:10" ht="25.5" x14ac:dyDescent="0.25">
      <c r="B18" s="1"/>
      <c r="C18" s="26" t="s">
        <v>9</v>
      </c>
      <c r="D18" s="31" t="s">
        <v>77</v>
      </c>
      <c r="E18" s="35" t="s">
        <v>69</v>
      </c>
      <c r="F18" s="33">
        <v>2</v>
      </c>
      <c r="G18" s="23"/>
      <c r="H18" s="6" t="str">
        <f t="shared" si="0"/>
        <v/>
      </c>
      <c r="I18" s="4" t="str">
        <f t="shared" si="1"/>
        <v/>
      </c>
      <c r="J18" s="11" t="str">
        <f t="shared" si="2"/>
        <v/>
      </c>
    </row>
    <row r="19" spans="2:10" ht="25.5" x14ac:dyDescent="0.25">
      <c r="B19" s="1"/>
      <c r="C19" s="26" t="s">
        <v>10</v>
      </c>
      <c r="D19" s="31" t="s">
        <v>78</v>
      </c>
      <c r="E19" s="34" t="s">
        <v>69</v>
      </c>
      <c r="F19" s="33">
        <v>2</v>
      </c>
      <c r="G19" s="23"/>
      <c r="H19" s="6" t="str">
        <f t="shared" si="0"/>
        <v/>
      </c>
      <c r="I19" s="4" t="str">
        <f t="shared" si="1"/>
        <v/>
      </c>
      <c r="J19" s="11" t="str">
        <f t="shared" si="2"/>
        <v/>
      </c>
    </row>
    <row r="20" spans="2:10" ht="25.5" x14ac:dyDescent="0.25">
      <c r="B20" s="1"/>
      <c r="C20" s="26" t="s">
        <v>12</v>
      </c>
      <c r="D20" s="31" t="s">
        <v>79</v>
      </c>
      <c r="E20" s="34" t="s">
        <v>69</v>
      </c>
      <c r="F20" s="33">
        <v>6</v>
      </c>
      <c r="G20" s="23"/>
      <c r="H20" s="6" t="str">
        <f t="shared" si="0"/>
        <v/>
      </c>
      <c r="I20" s="4" t="str">
        <f t="shared" si="1"/>
        <v/>
      </c>
      <c r="J20" s="11" t="str">
        <f t="shared" si="2"/>
        <v/>
      </c>
    </row>
    <row r="21" spans="2:10" ht="25.5" x14ac:dyDescent="0.25">
      <c r="B21" s="1"/>
      <c r="C21" s="26" t="s">
        <v>24</v>
      </c>
      <c r="D21" s="31" t="s">
        <v>80</v>
      </c>
      <c r="E21" s="34" t="s">
        <v>69</v>
      </c>
      <c r="F21" s="33">
        <v>1</v>
      </c>
      <c r="G21" s="23"/>
      <c r="H21" s="6" t="str">
        <f t="shared" si="0"/>
        <v/>
      </c>
      <c r="I21" s="4" t="str">
        <f t="shared" si="1"/>
        <v/>
      </c>
      <c r="J21" s="11" t="str">
        <f t="shared" si="2"/>
        <v/>
      </c>
    </row>
    <row r="22" spans="2:10" ht="25.5" x14ac:dyDescent="0.25">
      <c r="B22" s="1"/>
      <c r="C22" s="26" t="s">
        <v>25</v>
      </c>
      <c r="D22" s="31" t="s">
        <v>81</v>
      </c>
      <c r="E22" s="34" t="s">
        <v>69</v>
      </c>
      <c r="F22" s="33">
        <v>1</v>
      </c>
      <c r="G22" s="23"/>
      <c r="H22" s="6" t="str">
        <f t="shared" si="0"/>
        <v/>
      </c>
      <c r="I22" s="4" t="str">
        <f t="shared" si="1"/>
        <v/>
      </c>
      <c r="J22" s="11" t="str">
        <f t="shared" si="2"/>
        <v/>
      </c>
    </row>
    <row r="23" spans="2:10" ht="15.75" x14ac:dyDescent="0.25">
      <c r="B23" s="1"/>
      <c r="C23" s="26" t="s">
        <v>26</v>
      </c>
      <c r="D23" s="31" t="s">
        <v>82</v>
      </c>
      <c r="E23" s="34" t="s">
        <v>83</v>
      </c>
      <c r="F23" s="33">
        <v>10</v>
      </c>
      <c r="G23" s="23"/>
      <c r="H23" s="6" t="str">
        <f t="shared" si="0"/>
        <v/>
      </c>
      <c r="I23" s="4" t="str">
        <f t="shared" si="1"/>
        <v/>
      </c>
      <c r="J23" s="11" t="str">
        <f t="shared" si="2"/>
        <v/>
      </c>
    </row>
    <row r="24" spans="2:10" ht="15.75" x14ac:dyDescent="0.25">
      <c r="B24" s="1"/>
      <c r="C24" s="26" t="s">
        <v>27</v>
      </c>
      <c r="D24" s="31" t="s">
        <v>84</v>
      </c>
      <c r="E24" s="34" t="s">
        <v>83</v>
      </c>
      <c r="F24" s="33">
        <v>10</v>
      </c>
      <c r="G24" s="23"/>
      <c r="H24" s="6" t="str">
        <f t="shared" si="0"/>
        <v/>
      </c>
      <c r="I24" s="4" t="str">
        <f t="shared" si="1"/>
        <v/>
      </c>
      <c r="J24" s="11" t="str">
        <f t="shared" si="2"/>
        <v/>
      </c>
    </row>
    <row r="25" spans="2:10" ht="25.5" x14ac:dyDescent="0.25">
      <c r="B25" s="1"/>
      <c r="C25" s="26" t="s">
        <v>28</v>
      </c>
      <c r="D25" s="31" t="s">
        <v>85</v>
      </c>
      <c r="E25" s="35" t="s">
        <v>69</v>
      </c>
      <c r="F25" s="33">
        <v>6</v>
      </c>
      <c r="G25" s="23"/>
      <c r="H25" s="6" t="str">
        <f t="shared" si="0"/>
        <v/>
      </c>
      <c r="I25" s="4" t="str">
        <f t="shared" si="1"/>
        <v/>
      </c>
      <c r="J25" s="11" t="str">
        <f t="shared" si="2"/>
        <v/>
      </c>
    </row>
    <row r="26" spans="2:10" ht="25.5" x14ac:dyDescent="0.25">
      <c r="B26" s="1"/>
      <c r="C26" s="26" t="s">
        <v>29</v>
      </c>
      <c r="D26" s="31" t="s">
        <v>86</v>
      </c>
      <c r="E26" s="35" t="s">
        <v>69</v>
      </c>
      <c r="F26" s="33">
        <v>7</v>
      </c>
      <c r="G26" s="23"/>
      <c r="H26" s="6" t="str">
        <f t="shared" si="0"/>
        <v/>
      </c>
      <c r="I26" s="4" t="str">
        <f t="shared" si="1"/>
        <v/>
      </c>
      <c r="J26" s="11" t="str">
        <f t="shared" si="2"/>
        <v/>
      </c>
    </row>
    <row r="27" spans="2:10" ht="25.5" x14ac:dyDescent="0.25">
      <c r="B27" s="1"/>
      <c r="C27" s="26" t="s">
        <v>30</v>
      </c>
      <c r="D27" s="31" t="s">
        <v>87</v>
      </c>
      <c r="E27" s="35" t="s">
        <v>69</v>
      </c>
      <c r="F27" s="33">
        <v>20</v>
      </c>
      <c r="G27" s="23"/>
      <c r="H27" s="6" t="str">
        <f t="shared" si="0"/>
        <v/>
      </c>
      <c r="I27" s="4" t="str">
        <f t="shared" si="1"/>
        <v/>
      </c>
      <c r="J27" s="11" t="str">
        <f t="shared" si="2"/>
        <v/>
      </c>
    </row>
    <row r="28" spans="2:10" ht="25.5" x14ac:dyDescent="0.25">
      <c r="B28" s="1"/>
      <c r="C28" s="26" t="s">
        <v>31</v>
      </c>
      <c r="D28" s="31" t="s">
        <v>88</v>
      </c>
      <c r="E28" s="35" t="s">
        <v>69</v>
      </c>
      <c r="F28" s="33">
        <v>20</v>
      </c>
      <c r="G28" s="23"/>
      <c r="H28" s="6" t="str">
        <f t="shared" si="0"/>
        <v/>
      </c>
      <c r="I28" s="4" t="str">
        <f t="shared" si="1"/>
        <v/>
      </c>
      <c r="J28" s="11" t="str">
        <f t="shared" si="2"/>
        <v/>
      </c>
    </row>
    <row r="29" spans="2:10" ht="25.5" x14ac:dyDescent="0.25">
      <c r="B29" s="1"/>
      <c r="C29" s="26" t="s">
        <v>32</v>
      </c>
      <c r="D29" s="31" t="s">
        <v>89</v>
      </c>
      <c r="E29" s="35" t="s">
        <v>69</v>
      </c>
      <c r="F29" s="33">
        <v>4</v>
      </c>
      <c r="G29" s="23"/>
      <c r="H29" s="6" t="str">
        <f t="shared" si="0"/>
        <v/>
      </c>
      <c r="I29" s="4" t="str">
        <f t="shared" si="1"/>
        <v/>
      </c>
      <c r="J29" s="11" t="str">
        <f t="shared" si="2"/>
        <v/>
      </c>
    </row>
    <row r="30" spans="2:10" ht="15.75" x14ac:dyDescent="0.25">
      <c r="B30" s="1"/>
      <c r="C30" s="26" t="s">
        <v>33</v>
      </c>
      <c r="D30" s="31" t="s">
        <v>90</v>
      </c>
      <c r="E30" s="35" t="s">
        <v>69</v>
      </c>
      <c r="F30" s="33">
        <v>6</v>
      </c>
      <c r="G30" s="23"/>
      <c r="H30" s="6" t="str">
        <f t="shared" si="0"/>
        <v/>
      </c>
      <c r="I30" s="4" t="str">
        <f t="shared" si="1"/>
        <v/>
      </c>
      <c r="J30" s="11" t="str">
        <f t="shared" si="2"/>
        <v/>
      </c>
    </row>
    <row r="31" spans="2:10" ht="38.25" x14ac:dyDescent="0.25">
      <c r="B31" s="1"/>
      <c r="C31" s="26" t="s">
        <v>34</v>
      </c>
      <c r="D31" s="31" t="s">
        <v>91</v>
      </c>
      <c r="E31" s="35" t="s">
        <v>69</v>
      </c>
      <c r="F31" s="33">
        <v>1</v>
      </c>
      <c r="G31" s="23"/>
      <c r="H31" s="6" t="str">
        <f t="shared" si="0"/>
        <v/>
      </c>
      <c r="I31" s="4" t="str">
        <f t="shared" si="1"/>
        <v/>
      </c>
      <c r="J31" s="11" t="str">
        <f t="shared" si="2"/>
        <v/>
      </c>
    </row>
    <row r="32" spans="2:10" ht="25.5" x14ac:dyDescent="0.25">
      <c r="B32" s="1"/>
      <c r="C32" s="26" t="s">
        <v>35</v>
      </c>
      <c r="D32" s="31" t="s">
        <v>92</v>
      </c>
      <c r="E32" s="34" t="s">
        <v>69</v>
      </c>
      <c r="F32" s="33">
        <v>10</v>
      </c>
      <c r="G32" s="23"/>
      <c r="H32" s="6" t="str">
        <f t="shared" si="0"/>
        <v/>
      </c>
      <c r="I32" s="4" t="str">
        <f t="shared" si="1"/>
        <v/>
      </c>
      <c r="J32" s="11" t="str">
        <f t="shared" si="2"/>
        <v/>
      </c>
    </row>
    <row r="33" spans="2:10" ht="25.5" x14ac:dyDescent="0.25">
      <c r="B33" s="1"/>
      <c r="C33" s="26" t="s">
        <v>36</v>
      </c>
      <c r="D33" s="31" t="s">
        <v>93</v>
      </c>
      <c r="E33" s="34" t="s">
        <v>69</v>
      </c>
      <c r="F33" s="33">
        <v>5</v>
      </c>
      <c r="G33" s="23"/>
      <c r="H33" s="6" t="str">
        <f t="shared" si="0"/>
        <v/>
      </c>
      <c r="I33" s="4" t="str">
        <f t="shared" si="1"/>
        <v/>
      </c>
      <c r="J33" s="11" t="str">
        <f t="shared" si="2"/>
        <v/>
      </c>
    </row>
    <row r="34" spans="2:10" ht="90" x14ac:dyDescent="0.25">
      <c r="B34" s="1"/>
      <c r="C34" s="26" t="s">
        <v>37</v>
      </c>
      <c r="D34" s="32" t="s">
        <v>94</v>
      </c>
      <c r="E34" s="34" t="s">
        <v>69</v>
      </c>
      <c r="F34" s="33">
        <v>5</v>
      </c>
      <c r="G34" s="23"/>
      <c r="H34" s="6" t="str">
        <f t="shared" si="0"/>
        <v/>
      </c>
      <c r="I34" s="4" t="str">
        <f t="shared" si="1"/>
        <v/>
      </c>
      <c r="J34" s="11" t="str">
        <f t="shared" si="2"/>
        <v/>
      </c>
    </row>
    <row r="35" spans="2:10" ht="15.75" x14ac:dyDescent="0.25">
      <c r="B35" s="1"/>
      <c r="C35" s="26" t="s">
        <v>38</v>
      </c>
      <c r="D35" s="32" t="s">
        <v>95</v>
      </c>
      <c r="E35" s="34" t="s">
        <v>69</v>
      </c>
      <c r="F35" s="33">
        <v>10</v>
      </c>
      <c r="G35" s="23"/>
      <c r="H35" s="6" t="str">
        <f t="shared" si="0"/>
        <v/>
      </c>
      <c r="I35" s="4" t="str">
        <f t="shared" si="1"/>
        <v/>
      </c>
      <c r="J35" s="11" t="str">
        <f t="shared" si="2"/>
        <v/>
      </c>
    </row>
    <row r="36" spans="2:10" ht="38.25" x14ac:dyDescent="0.25">
      <c r="B36" s="1"/>
      <c r="C36" s="26" t="s">
        <v>39</v>
      </c>
      <c r="D36" s="31" t="s">
        <v>96</v>
      </c>
      <c r="E36" s="35" t="s">
        <v>69</v>
      </c>
      <c r="F36" s="33">
        <v>2</v>
      </c>
      <c r="G36" s="23"/>
      <c r="H36" s="6" t="str">
        <f t="shared" si="0"/>
        <v/>
      </c>
      <c r="I36" s="4" t="str">
        <f t="shared" si="1"/>
        <v/>
      </c>
      <c r="J36" s="11" t="str">
        <f t="shared" si="2"/>
        <v/>
      </c>
    </row>
    <row r="37" spans="2:10" ht="15.75" x14ac:dyDescent="0.25">
      <c r="B37" s="1"/>
      <c r="C37" s="26" t="s">
        <v>40</v>
      </c>
      <c r="D37" s="31" t="s">
        <v>97</v>
      </c>
      <c r="E37" s="35" t="s">
        <v>69</v>
      </c>
      <c r="F37" s="33">
        <v>20</v>
      </c>
      <c r="G37" s="23"/>
      <c r="H37" s="6" t="str">
        <f t="shared" si="0"/>
        <v/>
      </c>
      <c r="I37" s="4" t="str">
        <f t="shared" si="1"/>
        <v/>
      </c>
      <c r="J37" s="11" t="str">
        <f t="shared" si="2"/>
        <v/>
      </c>
    </row>
    <row r="38" spans="2:10" ht="15.75" x14ac:dyDescent="0.25">
      <c r="B38" s="1"/>
      <c r="C38" s="26" t="s">
        <v>41</v>
      </c>
      <c r="D38" s="31" t="s">
        <v>98</v>
      </c>
      <c r="E38" s="35" t="s">
        <v>69</v>
      </c>
      <c r="F38" s="33">
        <v>15</v>
      </c>
      <c r="G38" s="23"/>
      <c r="H38" s="6" t="str">
        <f t="shared" si="0"/>
        <v/>
      </c>
      <c r="I38" s="4" t="str">
        <f t="shared" si="1"/>
        <v/>
      </c>
      <c r="J38" s="11" t="str">
        <f t="shared" si="2"/>
        <v/>
      </c>
    </row>
    <row r="39" spans="2:10" ht="15.75" x14ac:dyDescent="0.25">
      <c r="B39" s="1"/>
      <c r="C39" s="26" t="s">
        <v>42</v>
      </c>
      <c r="D39" s="31" t="s">
        <v>99</v>
      </c>
      <c r="E39" s="35" t="s">
        <v>69</v>
      </c>
      <c r="F39" s="33">
        <v>15</v>
      </c>
      <c r="G39" s="23"/>
      <c r="H39" s="6" t="str">
        <f t="shared" si="0"/>
        <v/>
      </c>
      <c r="I39" s="4" t="str">
        <f t="shared" si="1"/>
        <v/>
      </c>
      <c r="J39" s="11" t="str">
        <f t="shared" si="2"/>
        <v/>
      </c>
    </row>
    <row r="40" spans="2:10" ht="25.5" x14ac:dyDescent="0.25">
      <c r="B40" s="1"/>
      <c r="C40" s="26" t="s">
        <v>43</v>
      </c>
      <c r="D40" s="31" t="s">
        <v>100</v>
      </c>
      <c r="E40" s="35" t="s">
        <v>69</v>
      </c>
      <c r="F40" s="33">
        <v>2</v>
      </c>
      <c r="G40" s="23"/>
      <c r="H40" s="6" t="str">
        <f t="shared" si="0"/>
        <v/>
      </c>
      <c r="I40" s="4" t="str">
        <f t="shared" si="1"/>
        <v/>
      </c>
      <c r="J40" s="11" t="str">
        <f t="shared" si="2"/>
        <v/>
      </c>
    </row>
    <row r="41" spans="2:10" ht="25.5" x14ac:dyDescent="0.25">
      <c r="B41" s="1"/>
      <c r="C41" s="26" t="s">
        <v>44</v>
      </c>
      <c r="D41" s="31" t="s">
        <v>101</v>
      </c>
      <c r="E41" s="35" t="s">
        <v>69</v>
      </c>
      <c r="F41" s="33">
        <v>12</v>
      </c>
      <c r="G41" s="23"/>
      <c r="H41" s="6" t="str">
        <f t="shared" si="0"/>
        <v/>
      </c>
      <c r="I41" s="4" t="str">
        <f t="shared" si="1"/>
        <v/>
      </c>
      <c r="J41" s="11" t="str">
        <f t="shared" si="2"/>
        <v/>
      </c>
    </row>
    <row r="42" spans="2:10" ht="25.5" x14ac:dyDescent="0.25">
      <c r="B42" s="1"/>
      <c r="C42" s="26" t="s">
        <v>45</v>
      </c>
      <c r="D42" s="31" t="s">
        <v>102</v>
      </c>
      <c r="E42" s="35" t="s">
        <v>69</v>
      </c>
      <c r="F42" s="33">
        <v>8</v>
      </c>
      <c r="G42" s="23"/>
      <c r="H42" s="6" t="str">
        <f t="shared" si="0"/>
        <v/>
      </c>
      <c r="I42" s="4" t="str">
        <f t="shared" si="1"/>
        <v/>
      </c>
      <c r="J42" s="11" t="str">
        <f t="shared" si="2"/>
        <v/>
      </c>
    </row>
    <row r="43" spans="2:10" ht="25.5" x14ac:dyDescent="0.25">
      <c r="B43" s="1"/>
      <c r="C43" s="26" t="s">
        <v>46</v>
      </c>
      <c r="D43" s="31" t="s">
        <v>103</v>
      </c>
      <c r="E43" s="35" t="s">
        <v>69</v>
      </c>
      <c r="F43" s="33">
        <v>20</v>
      </c>
      <c r="G43" s="23"/>
      <c r="H43" s="6" t="str">
        <f t="shared" si="0"/>
        <v/>
      </c>
      <c r="I43" s="4" t="str">
        <f t="shared" si="1"/>
        <v/>
      </c>
      <c r="J43" s="11" t="str">
        <f t="shared" si="2"/>
        <v/>
      </c>
    </row>
    <row r="44" spans="2:10" ht="15.75" x14ac:dyDescent="0.25">
      <c r="B44" s="1"/>
      <c r="C44" s="26" t="s">
        <v>47</v>
      </c>
      <c r="D44" s="31" t="s">
        <v>104</v>
      </c>
      <c r="E44" s="35" t="s">
        <v>69</v>
      </c>
      <c r="F44" s="33">
        <v>5</v>
      </c>
      <c r="G44" s="23"/>
      <c r="H44" s="6" t="str">
        <f t="shared" si="0"/>
        <v/>
      </c>
      <c r="I44" s="4" t="str">
        <f t="shared" si="1"/>
        <v/>
      </c>
      <c r="J44" s="11" t="str">
        <f t="shared" si="2"/>
        <v/>
      </c>
    </row>
    <row r="45" spans="2:10" ht="15.75" x14ac:dyDescent="0.25">
      <c r="B45" s="1"/>
      <c r="C45" s="26" t="s">
        <v>48</v>
      </c>
      <c r="D45" s="31" t="s">
        <v>105</v>
      </c>
      <c r="E45" s="35" t="s">
        <v>69</v>
      </c>
      <c r="F45" s="33">
        <v>5</v>
      </c>
      <c r="G45" s="23"/>
      <c r="H45" s="6" t="str">
        <f t="shared" si="0"/>
        <v/>
      </c>
      <c r="I45" s="4" t="str">
        <f t="shared" si="1"/>
        <v/>
      </c>
      <c r="J45" s="11" t="str">
        <f t="shared" si="2"/>
        <v/>
      </c>
    </row>
    <row r="46" spans="2:10" ht="15.75" x14ac:dyDescent="0.25">
      <c r="B46" s="1"/>
      <c r="C46" s="26" t="s">
        <v>49</v>
      </c>
      <c r="D46" s="31" t="s">
        <v>106</v>
      </c>
      <c r="E46" s="35" t="s">
        <v>69</v>
      </c>
      <c r="F46" s="33">
        <v>1</v>
      </c>
      <c r="G46" s="23"/>
      <c r="H46" s="6" t="str">
        <f t="shared" si="0"/>
        <v/>
      </c>
      <c r="I46" s="4" t="str">
        <f t="shared" si="1"/>
        <v/>
      </c>
      <c r="J46" s="11" t="str">
        <f t="shared" si="2"/>
        <v/>
      </c>
    </row>
    <row r="47" spans="2:10" ht="15.75" x14ac:dyDescent="0.25">
      <c r="B47" s="1"/>
      <c r="C47" s="26" t="s">
        <v>50</v>
      </c>
      <c r="D47" s="31" t="s">
        <v>107</v>
      </c>
      <c r="E47" s="35" t="s">
        <v>69</v>
      </c>
      <c r="F47" s="33">
        <v>70</v>
      </c>
      <c r="G47" s="23"/>
      <c r="H47" s="6" t="str">
        <f t="shared" si="0"/>
        <v/>
      </c>
      <c r="I47" s="4" t="str">
        <f t="shared" si="1"/>
        <v/>
      </c>
      <c r="J47" s="11" t="str">
        <f t="shared" si="2"/>
        <v/>
      </c>
    </row>
    <row r="48" spans="2:10" ht="15.75" x14ac:dyDescent="0.25">
      <c r="B48" s="1"/>
      <c r="C48" s="26" t="s">
        <v>51</v>
      </c>
      <c r="D48" s="31" t="s">
        <v>108</v>
      </c>
      <c r="E48" s="35" t="s">
        <v>69</v>
      </c>
      <c r="F48" s="33">
        <v>50</v>
      </c>
      <c r="G48" s="23"/>
      <c r="H48" s="6" t="str">
        <f t="shared" si="0"/>
        <v/>
      </c>
      <c r="I48" s="4" t="str">
        <f t="shared" si="1"/>
        <v/>
      </c>
      <c r="J48" s="11" t="str">
        <f t="shared" si="2"/>
        <v/>
      </c>
    </row>
    <row r="49" spans="2:10" ht="15.75" x14ac:dyDescent="0.25">
      <c r="B49" s="1"/>
      <c r="C49" s="26" t="s">
        <v>52</v>
      </c>
      <c r="D49" s="31" t="s">
        <v>109</v>
      </c>
      <c r="E49" s="35" t="s">
        <v>69</v>
      </c>
      <c r="F49" s="33">
        <v>50</v>
      </c>
      <c r="G49" s="23"/>
      <c r="H49" s="6" t="str">
        <f t="shared" si="0"/>
        <v/>
      </c>
      <c r="I49" s="4" t="str">
        <f t="shared" si="1"/>
        <v/>
      </c>
      <c r="J49" s="11" t="str">
        <f t="shared" si="2"/>
        <v/>
      </c>
    </row>
    <row r="50" spans="2:10" ht="15.75" x14ac:dyDescent="0.25">
      <c r="B50" s="1"/>
      <c r="C50" s="26" t="s">
        <v>53</v>
      </c>
      <c r="D50" s="31" t="s">
        <v>110</v>
      </c>
      <c r="E50" s="34" t="s">
        <v>69</v>
      </c>
      <c r="F50" s="33">
        <v>20</v>
      </c>
      <c r="G50" s="23"/>
      <c r="H50" s="6" t="str">
        <f t="shared" si="0"/>
        <v/>
      </c>
      <c r="I50" s="4" t="str">
        <f t="shared" si="1"/>
        <v/>
      </c>
      <c r="J50" s="11" t="str">
        <f t="shared" si="2"/>
        <v/>
      </c>
    </row>
    <row r="51" spans="2:10" ht="25.5" x14ac:dyDescent="0.25">
      <c r="B51" s="1"/>
      <c r="C51" s="26" t="s">
        <v>54</v>
      </c>
      <c r="D51" s="31" t="s">
        <v>111</v>
      </c>
      <c r="E51" s="35" t="s">
        <v>76</v>
      </c>
      <c r="F51" s="33">
        <v>1</v>
      </c>
      <c r="G51" s="23"/>
      <c r="H51" s="6" t="str">
        <f t="shared" si="0"/>
        <v/>
      </c>
      <c r="I51" s="4" t="str">
        <f t="shared" si="1"/>
        <v/>
      </c>
      <c r="J51" s="11" t="str">
        <f t="shared" si="2"/>
        <v/>
      </c>
    </row>
    <row r="52" spans="2:10" ht="51" x14ac:dyDescent="0.25">
      <c r="B52" s="1"/>
      <c r="C52" s="26" t="s">
        <v>55</v>
      </c>
      <c r="D52" s="31" t="s">
        <v>112</v>
      </c>
      <c r="E52" s="35" t="s">
        <v>76</v>
      </c>
      <c r="F52" s="33">
        <v>2</v>
      </c>
      <c r="G52" s="23"/>
      <c r="H52" s="6" t="str">
        <f t="shared" si="0"/>
        <v/>
      </c>
      <c r="I52" s="4" t="str">
        <f t="shared" si="1"/>
        <v/>
      </c>
      <c r="J52" s="11" t="str">
        <f t="shared" si="2"/>
        <v/>
      </c>
    </row>
    <row r="53" spans="2:10" ht="63.75" x14ac:dyDescent="0.25">
      <c r="B53" s="1"/>
      <c r="C53" s="26" t="s">
        <v>56</v>
      </c>
      <c r="D53" s="31" t="s">
        <v>113</v>
      </c>
      <c r="E53" s="35" t="s">
        <v>76</v>
      </c>
      <c r="F53" s="33">
        <v>2</v>
      </c>
      <c r="G53" s="23"/>
      <c r="H53" s="6" t="str">
        <f t="shared" si="0"/>
        <v/>
      </c>
      <c r="I53" s="4" t="str">
        <f t="shared" si="1"/>
        <v/>
      </c>
      <c r="J53" s="11" t="str">
        <f t="shared" si="2"/>
        <v/>
      </c>
    </row>
    <row r="54" spans="2:10" ht="38.25" x14ac:dyDescent="0.25">
      <c r="B54" s="1"/>
      <c r="C54" s="26" t="s">
        <v>59</v>
      </c>
      <c r="D54" s="31" t="s">
        <v>114</v>
      </c>
      <c r="E54" s="34" t="s">
        <v>76</v>
      </c>
      <c r="F54" s="33">
        <v>1</v>
      </c>
      <c r="G54" s="23"/>
      <c r="H54" s="6" t="str">
        <f t="shared" si="0"/>
        <v/>
      </c>
      <c r="I54" s="4" t="str">
        <f t="shared" si="1"/>
        <v/>
      </c>
      <c r="J54" s="11" t="str">
        <f t="shared" si="2"/>
        <v/>
      </c>
    </row>
    <row r="55" spans="2:10" ht="25.5" x14ac:dyDescent="0.25">
      <c r="B55" s="1"/>
      <c r="C55" s="26" t="s">
        <v>60</v>
      </c>
      <c r="D55" s="31" t="s">
        <v>115</v>
      </c>
      <c r="E55" s="35" t="s">
        <v>69</v>
      </c>
      <c r="F55" s="33">
        <v>1</v>
      </c>
      <c r="G55" s="23"/>
      <c r="H55" s="6" t="str">
        <f t="shared" si="0"/>
        <v/>
      </c>
      <c r="I55" s="4" t="str">
        <f t="shared" si="1"/>
        <v/>
      </c>
      <c r="J55" s="11" t="str">
        <f t="shared" si="2"/>
        <v/>
      </c>
    </row>
    <row r="56" spans="2:10" ht="38.25" x14ac:dyDescent="0.25">
      <c r="B56" s="1"/>
      <c r="C56" s="26" t="s">
        <v>61</v>
      </c>
      <c r="D56" s="31" t="s">
        <v>116</v>
      </c>
      <c r="E56" s="35" t="s">
        <v>69</v>
      </c>
      <c r="F56" s="33">
        <v>15</v>
      </c>
      <c r="G56" s="23"/>
      <c r="H56" s="6" t="str">
        <f t="shared" si="0"/>
        <v/>
      </c>
      <c r="I56" s="4" t="str">
        <f t="shared" si="1"/>
        <v/>
      </c>
      <c r="J56" s="11" t="str">
        <f t="shared" si="2"/>
        <v/>
      </c>
    </row>
    <row r="57" spans="2:10" ht="25.5" x14ac:dyDescent="0.25">
      <c r="B57" s="1"/>
      <c r="C57" s="26" t="s">
        <v>62</v>
      </c>
      <c r="D57" s="31" t="s">
        <v>117</v>
      </c>
      <c r="E57" s="35" t="s">
        <v>69</v>
      </c>
      <c r="F57" s="33">
        <v>50</v>
      </c>
      <c r="G57" s="23"/>
      <c r="H57" s="6" t="str">
        <f t="shared" si="0"/>
        <v/>
      </c>
      <c r="I57" s="4" t="str">
        <f t="shared" si="1"/>
        <v/>
      </c>
      <c r="J57" s="11" t="str">
        <f t="shared" si="2"/>
        <v/>
      </c>
    </row>
    <row r="58" spans="2:10" ht="25.5" x14ac:dyDescent="0.25">
      <c r="B58" s="1"/>
      <c r="C58" s="26" t="s">
        <v>63</v>
      </c>
      <c r="D58" s="31" t="s">
        <v>118</v>
      </c>
      <c r="E58" s="35" t="s">
        <v>69</v>
      </c>
      <c r="F58" s="33">
        <v>50</v>
      </c>
      <c r="G58" s="23"/>
      <c r="H58" s="6" t="str">
        <f t="shared" si="0"/>
        <v/>
      </c>
      <c r="I58" s="4" t="str">
        <f t="shared" si="1"/>
        <v/>
      </c>
      <c r="J58" s="11" t="str">
        <f t="shared" si="2"/>
        <v/>
      </c>
    </row>
    <row r="59" spans="2:10" ht="30.75" thickBot="1" x14ac:dyDescent="0.3">
      <c r="B59" s="1"/>
      <c r="C59" s="26" t="s">
        <v>64</v>
      </c>
      <c r="D59" s="49" t="s">
        <v>119</v>
      </c>
      <c r="E59" s="50" t="s">
        <v>76</v>
      </c>
      <c r="F59" s="51">
        <v>100</v>
      </c>
      <c r="G59" s="23"/>
      <c r="H59" s="6" t="str">
        <f t="shared" si="0"/>
        <v/>
      </c>
      <c r="I59" s="4" t="str">
        <f t="shared" si="1"/>
        <v/>
      </c>
      <c r="J59" s="11" t="str">
        <f t="shared" si="2"/>
        <v/>
      </c>
    </row>
    <row r="60" spans="2:10" ht="15.75" x14ac:dyDescent="0.25">
      <c r="B60" s="1"/>
      <c r="C60" s="27"/>
      <c r="D60" s="28" t="s">
        <v>15</v>
      </c>
      <c r="E60" s="29"/>
      <c r="F60" s="30">
        <f>SUM(F12:F59)</f>
        <v>2251</v>
      </c>
      <c r="G60" s="24" t="s">
        <v>23</v>
      </c>
      <c r="H60" s="12" t="str">
        <f>IF(SUM(G12:G59)&gt;0,SUM(H12:H59),"")</f>
        <v/>
      </c>
      <c r="I60" s="13" t="str">
        <f>IF(SUM(G12:G59)&gt;0,SUM(I12:I59),"")</f>
        <v/>
      </c>
      <c r="J60" s="25" t="s">
        <v>23</v>
      </c>
    </row>
    <row r="61" spans="2:10" x14ac:dyDescent="0.25">
      <c r="B61" s="1"/>
    </row>
    <row r="62" spans="2:10" x14ac:dyDescent="0.25">
      <c r="B62" s="1"/>
    </row>
    <row r="63" spans="2:10" x14ac:dyDescent="0.25">
      <c r="B63" s="1"/>
    </row>
    <row r="64" spans="2:10" x14ac:dyDescent="0.25">
      <c r="B64" s="1"/>
    </row>
    <row r="65" spans="2:8" x14ac:dyDescent="0.25">
      <c r="B65" s="1"/>
    </row>
    <row r="66" spans="2:8" x14ac:dyDescent="0.25">
      <c r="B66" s="1"/>
      <c r="C66" s="2" t="s">
        <v>18</v>
      </c>
      <c r="H66" s="3" t="s">
        <v>19</v>
      </c>
    </row>
    <row r="67" spans="2:8" x14ac:dyDescent="0.25">
      <c r="B67" s="1"/>
      <c r="E67" s="7"/>
      <c r="H67" t="s">
        <v>21</v>
      </c>
    </row>
    <row r="68" spans="2:8" x14ac:dyDescent="0.25">
      <c r="B68" s="1"/>
    </row>
    <row r="69" spans="2:8" x14ac:dyDescent="0.25">
      <c r="B69" s="1"/>
    </row>
    <row r="70" spans="2:8" x14ac:dyDescent="0.25">
      <c r="B70" s="1"/>
      <c r="C70" t="s">
        <v>58</v>
      </c>
    </row>
    <row r="71" spans="2:8" x14ac:dyDescent="0.25">
      <c r="B71" s="1"/>
    </row>
    <row r="72" spans="2:8" x14ac:dyDescent="0.25">
      <c r="B72" s="1"/>
    </row>
    <row r="73" spans="2:8" x14ac:dyDescent="0.25">
      <c r="B73" s="1"/>
    </row>
    <row r="74" spans="2:8" x14ac:dyDescent="0.25">
      <c r="B74" s="1"/>
    </row>
    <row r="75" spans="2:8" x14ac:dyDescent="0.25">
      <c r="B75" s="1"/>
    </row>
    <row r="76" spans="2:8" x14ac:dyDescent="0.25">
      <c r="B76" s="1"/>
    </row>
    <row r="77" spans="2:8" x14ac:dyDescent="0.25">
      <c r="B77" s="1"/>
    </row>
    <row r="78" spans="2:8" x14ac:dyDescent="0.25">
      <c r="B78" s="1"/>
    </row>
    <row r="79" spans="2:8" x14ac:dyDescent="0.25">
      <c r="B79" s="1"/>
    </row>
    <row r="80" spans="2:8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ht="27.75" customHeight="1" x14ac:dyDescent="0.25"/>
  </sheetData>
  <sheetProtection algorithmName="SHA-512" hashValue="COYvPg0t2ypJ6vPGcp7sCtlim6+tGt4f0iQnXGWbvOyf7tUj/B6Y2651gbI5URwiDyv1vs80X7t4Xq9+pKQ+Qw==" saltValue="2z0qWou3UJ5Ob9/NXhKOcQ==" spinCount="100000" sheet="1" autoFilter="0"/>
  <phoneticPr fontId="4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:C13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TZ2.374.190.4.2024.PM</dc:title>
  <dc:creator>Grazyna Przybylska</dc:creator>
  <cp:lastModifiedBy>Pawel Murglin</cp:lastModifiedBy>
  <cp:lastPrinted>2023-03-15T07:49:37Z</cp:lastPrinted>
  <dcterms:created xsi:type="dcterms:W3CDTF">2015-06-05T18:19:34Z</dcterms:created>
  <dcterms:modified xsi:type="dcterms:W3CDTF">2024-10-25T07:08:49Z</dcterms:modified>
</cp:coreProperties>
</file>