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pmurglin\Desktop\projekt FeNIKS\zakupy 2024\aparaty fotograficzne + osprzęt\"/>
    </mc:Choice>
  </mc:AlternateContent>
  <xr:revisionPtr revIDLastSave="0" documentId="13_ncr:1_{B9E5EEFC-BB99-48E7-B1EA-829F6DB3FCB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_CENOWY" sheetId="1" r:id="rId1"/>
  </sheets>
  <definedNames>
    <definedName name="_xlnm.Print_Area" localSheetId="0">F_CENOWY!$C$2:$J$49</definedName>
    <definedName name="OLE_LINK1" localSheetId="0">F_CENOWY!$C$8</definedName>
    <definedName name="_xlnm.Print_Titles" localSheetId="0">F_CENOWY!$14:$15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H17" i="1"/>
  <c r="I17" i="1" s="1"/>
  <c r="J17" i="1" s="1"/>
  <c r="H18" i="1"/>
  <c r="I18" i="1" s="1"/>
  <c r="J18" i="1" s="1"/>
  <c r="H19" i="1"/>
  <c r="I19" i="1" s="1"/>
  <c r="J19" i="1" s="1"/>
  <c r="H20" i="1"/>
  <c r="I20" i="1" s="1"/>
  <c r="J20" i="1" s="1"/>
  <c r="H21" i="1"/>
  <c r="I21" i="1" s="1"/>
  <c r="J21" i="1" s="1"/>
  <c r="H22" i="1"/>
  <c r="I22" i="1" s="1"/>
  <c r="J22" i="1" s="1"/>
  <c r="H23" i="1"/>
  <c r="I23" i="1" s="1"/>
  <c r="J23" i="1" s="1"/>
  <c r="H24" i="1"/>
  <c r="I24" i="1" s="1"/>
  <c r="J24" i="1" s="1"/>
  <c r="H25" i="1"/>
  <c r="I25" i="1" s="1"/>
  <c r="J25" i="1" s="1"/>
  <c r="H26" i="1"/>
  <c r="I26" i="1" s="1"/>
  <c r="J26" i="1" s="1"/>
  <c r="H27" i="1"/>
  <c r="I27" i="1" s="1"/>
  <c r="J27" i="1" s="1"/>
  <c r="H28" i="1"/>
  <c r="I28" i="1" s="1"/>
  <c r="J28" i="1" s="1"/>
  <c r="H29" i="1"/>
  <c r="I29" i="1" s="1"/>
  <c r="J29" i="1" s="1"/>
  <c r="H30" i="1"/>
  <c r="I30" i="1" s="1"/>
  <c r="J30" i="1" s="1"/>
  <c r="H31" i="1"/>
  <c r="I31" i="1" s="1"/>
  <c r="J31" i="1" s="1"/>
  <c r="H32" i="1"/>
  <c r="I32" i="1" s="1"/>
  <c r="J32" i="1" s="1"/>
  <c r="H33" i="1"/>
  <c r="I33" i="1" s="1"/>
  <c r="J33" i="1" s="1"/>
  <c r="H34" i="1"/>
  <c r="I34" i="1" s="1"/>
  <c r="J34" i="1" s="1"/>
  <c r="H35" i="1"/>
  <c r="I35" i="1" s="1"/>
  <c r="J35" i="1" s="1"/>
  <c r="H36" i="1"/>
  <c r="I36" i="1" s="1"/>
  <c r="J36" i="1" s="1"/>
  <c r="H37" i="1"/>
  <c r="I37" i="1" s="1"/>
  <c r="J37" i="1" s="1"/>
  <c r="H16" i="1" l="1"/>
  <c r="I16" i="1" s="1"/>
  <c r="H38" i="1" l="1"/>
  <c r="I38" i="1"/>
  <c r="J16" i="1"/>
</calcChain>
</file>

<file path=xl/sharedStrings.xml><?xml version="1.0" encoding="utf-8"?>
<sst xmlns="http://schemas.openxmlformats.org/spreadsheetml/2006/main" count="95" uniqueCount="66">
  <si>
    <t>L.P.</t>
  </si>
  <si>
    <t>1</t>
  </si>
  <si>
    <t>2</t>
  </si>
  <si>
    <t>3</t>
  </si>
  <si>
    <t>4</t>
  </si>
  <si>
    <t>5</t>
  </si>
  <si>
    <t>WARTOŚĆ BRUTTO OGÓŁEM (ZŁ)</t>
  </si>
  <si>
    <t>6</t>
  </si>
  <si>
    <t>(zamówienie o wartości do 130 000 zł)</t>
  </si>
  <si>
    <t>7</t>
  </si>
  <si>
    <t>8</t>
  </si>
  <si>
    <t>CENA BRUTTO/SZT. (ZŁ)</t>
  </si>
  <si>
    <t>9</t>
  </si>
  <si>
    <t>WARTOŚĆ NETTO OGÓŁEM (ZŁ)</t>
  </si>
  <si>
    <r>
      <t>CENA NETTO/SZT. (ZŁ)</t>
    </r>
    <r>
      <rPr>
        <b/>
        <vertAlign val="superscript"/>
        <sz val="10"/>
        <rFont val="Calibri"/>
        <family val="2"/>
        <scheme val="minor"/>
      </rPr>
      <t>2</t>
    </r>
  </si>
  <si>
    <t>Ogółem</t>
  </si>
  <si>
    <t xml:space="preserve">FORMULARZ CENOWY                                                  </t>
  </si>
  <si>
    <t>(przedmiot zamówienia)</t>
  </si>
  <si>
    <t xml:space="preserve">…......................, dnia….....................                                                     </t>
  </si>
  <si>
    <t xml:space="preserve"> …..............................................</t>
  </si>
  <si>
    <t>Jedn.</t>
  </si>
  <si>
    <t xml:space="preserve">           podpis Wykonawcy</t>
  </si>
  <si>
    <t>Nazwa towaru</t>
  </si>
  <si>
    <t>X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</si>
  <si>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</si>
  <si>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</si>
  <si>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</si>
  <si>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</si>
  <si>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</si>
  <si>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</si>
  <si>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</si>
  <si>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</si>
  <si>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</si>
  <si>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</si>
  <si>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</si>
  <si>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</si>
  <si>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</si>
  <si>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(znak sprawy)</t>
  </si>
  <si>
    <t xml:space="preserve">    </t>
  </si>
  <si>
    <r>
      <t xml:space="preserve">dostawa aparatów fotograficznych oraz osprzętu </t>
    </r>
    <r>
      <rPr>
        <sz val="11"/>
        <color theme="1"/>
        <rFont val="Times New Roman"/>
        <family val="1"/>
        <charset val="238"/>
      </rPr>
      <t>dla potrzeb Urzędu Morskiego w Gdyni</t>
    </r>
  </si>
  <si>
    <t>TZ2.374.143.2024.PM</t>
  </si>
  <si>
    <t>Aparat cyfrowy Sony A6700 body (kod EAN: 4548736146624) w zestawie z: akumulatorem Sony NP-FZ100, pasek na ramię, przykrywka korpusu, osłona stopki akcesoriów, muszla oczna</t>
  </si>
  <si>
    <t>kpl</t>
  </si>
  <si>
    <t>ILOŚĆ</t>
  </si>
  <si>
    <t>Aparat cyfrowy Sony A7R V body (kod EAN: 4548736145603) w zestawie: akumulator, ładowarka</t>
  </si>
  <si>
    <t xml:space="preserve">Aparat cyfrowy Sony DSC-RX10 IV- DSCRX10M4 (kod EAN: 4548736074088) w zestawie: akumulator, ładowarka,kabel USB, pasek na ramię, pokrywka obiektywu, zaślepka gorącej stopki, osłona przeciwsłoneczna, muszla oczna </t>
  </si>
  <si>
    <t>szt</t>
  </si>
  <si>
    <t xml:space="preserve">Obiektyw Sony FE 24-70 MMF/2,8 GM2 (kod EAN: 4548736134102) </t>
  </si>
  <si>
    <t>Obektyw Sony FE 70-200 MM F/2.8 GM2OSS (kod EAN: 4548736134096)</t>
  </si>
  <si>
    <t>Obiektyw Sony FE 200-600mm f/5.6-6.3G OSS  (kod EAN: 4548736099739)</t>
  </si>
  <si>
    <t>Statyw fotograficzny Sirui CT-3204+CH20 z głowicą gimbal kamuflaż (kod EAN: 6952060055039) w zestawie: futerał do przenoszenia, gumowe nóżki, metalowe, kolce, głowica gimbalowa</t>
  </si>
  <si>
    <t>Głowica do statywu Berno Polaris Time-lapse 2 Axis Head (kod EAN: 6931747320905 ) w zestawie: szybkozłączka, adapter astro, okablowanie, torba</t>
  </si>
  <si>
    <t>Głowica do statywu Manfrotto MHXPRO-BHQ2 kulowa, płytka 200PL/RC2 (kod EAN: 8024221635553)</t>
  </si>
  <si>
    <t>Usztywniana torba na statyw 75cm Manfrotto MB MBAG75PN (kod EAN: 8024221652291)</t>
  </si>
  <si>
    <t>Plecak Shimoda Action X70 HD Starter Kit (XL DV CU) czarny (kod EAN: 816779023863 ) w zestawie: moduł DV Extra Large, pokrowiec przeciwdeszczowy</t>
  </si>
  <si>
    <t>wkład do aparatu Shimoda Core Unit XXL DV (kod EAN: 816779023931)</t>
  </si>
  <si>
    <t>Plecak Lowepro Flipside 200 AW II (kod EAN: 056035371257)</t>
  </si>
  <si>
    <t>Pasek do aparatu Peak Design Slide v3 szarozielony: zakres długości od 99-145cm, udźwig do 90kg, szerokość 45mm, waga: 148g, 4 kotwice w zestawie</t>
  </si>
  <si>
    <t>Pasek na nadgarstek Peak Design CUFF v3 szarozielony: udźwig do 90kg, waga: 25g, aluminiowa klamra do szybkiej regulacji,</t>
  </si>
  <si>
    <t>Akumulator do aparatu Mathorn MB-222 Ultimate 7,2V, 2400mAh USB-C (kod EAN: 5903175623959 )</t>
  </si>
  <si>
    <t>Akumulator do aparatu Mathorn MB-121  7,2V 1100mAh USB-C (kod EAN: 5903175623942 )</t>
  </si>
  <si>
    <t>Karta pamięci LEXAR SDXC 128GB 2000x professional UHS-II V90, prędkosć odczytu 300MB/s, prędkość zapisu 260MB/s (kod EAN: 843367120864 )</t>
  </si>
  <si>
    <t>Filtry polaryzacyjne Marumi CPL Exus 82 mm (kod EAN: 4957638092142) do objektywu Sony FE 24-70 MMF/2,8 GM</t>
  </si>
  <si>
    <t>Filtry polaryzacyjne Marumi CPL Exus 77 mm (kod EAN: 4957638092135) do objektywu Sony FE 70-200 MM F/2.8 GM2OSS</t>
  </si>
  <si>
    <t>Filtry polaryzacyjne Marumi CPL Super DHG 95 mm (kod EAN:4957638068192) do objektywu Sony FE 200-600mm f/5.6-6.3G OSS</t>
  </si>
  <si>
    <t>Szpatułki do czyszczenia matryc ROTIN Pełna klatka,kod producenta: SB2687,         10 sztuk /komplet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</si>
</sst>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0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1"/>
      <color theme="8"/>
      <name val="Calibri"/>
      <family val="2"/>
      <charset val="238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vertAlign val="superscript"/>
      <sz val="10"/>
      <name val="Calibri"/>
      <family val="2"/>
      <scheme val="minor"/>
    </font>
    <font>
      <sz val="1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Calibri"/>
      <family val="2"/>
      <scheme val="minor"/>
    </font>
    <font>
      <b/>
      <sz val="12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7" fillId="0" borderId="0"/>
    <xf numFmtId="0" fontId="1" fillId="0" borderId="0"/>
    <xf numFmtId="0" fontId="21" fillId="0" borderId="0"/>
    <xf numFmtId="0" fontId="17" fillId="0" borderId="0"/>
    <xf numFmtId="0" fontId="22" fillId="0" borderId="0"/>
  </cellStyleXfs>
  <cellXfs count="50">
    <xf numFmtId="0" fontId="0" fillId="0" borderId="0" xfId="0"/>
    <xf numFmtId="0" fontId="0" fillId="0" borderId="0" xfId="0" quotePrefix="1"/>
    <xf numFmtId="0" fontId="2" fillId="0" borderId="0" xfId="0" applyFont="1"/>
    <xf numFmtId="0" fontId="4" fillId="0" borderId="0" xfId="0" applyFont="1"/>
    <xf numFmtId="4" fontId="5" fillId="0" borderId="2" xfId="0" applyNumberFormat="1" applyFont="1" applyBorder="1"/>
    <xf numFmtId="0" fontId="5" fillId="0" borderId="1" xfId="0" quotePrefix="1" applyFont="1" applyBorder="1" applyAlignment="1">
      <alignment horizontal="center" wrapText="1"/>
    </xf>
    <xf numFmtId="4" fontId="0" fillId="0" borderId="5" xfId="0" applyNumberFormat="1" applyBorder="1" applyAlignment="1">
      <alignment wrapText="1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2" fillId="0" borderId="0" xfId="0" applyFont="1" applyAlignment="1">
      <alignment horizontal="left"/>
    </xf>
    <xf numFmtId="0" fontId="4" fillId="0" borderId="4" xfId="0" quotePrefix="1" applyFont="1" applyBorder="1" applyAlignment="1">
      <alignment horizontal="center"/>
    </xf>
    <xf numFmtId="4" fontId="2" fillId="0" borderId="6" xfId="0" applyNumberFormat="1" applyFont="1" applyBorder="1"/>
    <xf numFmtId="4" fontId="4" fillId="0" borderId="13" xfId="0" applyNumberFormat="1" applyFont="1" applyBorder="1"/>
    <xf numFmtId="4" fontId="4" fillId="0" borderId="12" xfId="0" applyNumberFormat="1" applyFont="1" applyBorder="1"/>
    <xf numFmtId="0" fontId="0" fillId="2" borderId="7" xfId="0" quotePrefix="1" applyFill="1" applyBorder="1"/>
    <xf numFmtId="0" fontId="2" fillId="2" borderId="8" xfId="0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0" fontId="14" fillId="2" borderId="9" xfId="0" applyFont="1" applyFill="1" applyBorder="1" applyAlignment="1">
      <alignment wrapText="1"/>
    </xf>
    <xf numFmtId="0" fontId="9" fillId="2" borderId="7" xfId="0" applyFont="1" applyFill="1" applyBorder="1" applyAlignment="1">
      <alignment wrapText="1"/>
    </xf>
    <xf numFmtId="0" fontId="16" fillId="2" borderId="8" xfId="0" applyFont="1" applyFill="1" applyBorder="1" applyAlignment="1">
      <alignment wrapText="1"/>
    </xf>
    <xf numFmtId="0" fontId="9" fillId="2" borderId="10" xfId="0" applyFont="1" applyFill="1" applyBorder="1" applyAlignment="1">
      <alignment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3" fillId="2" borderId="9" xfId="0" applyFont="1" applyFill="1" applyBorder="1" applyAlignment="1">
      <alignment horizontal="center" wrapText="1"/>
    </xf>
    <xf numFmtId="4" fontId="4" fillId="0" borderId="11" xfId="0" applyNumberFormat="1" applyFont="1" applyBorder="1" applyAlignment="1">
      <alignment horizontal="center"/>
    </xf>
    <xf numFmtId="0" fontId="19" fillId="0" borderId="6" xfId="0" applyFont="1" applyBorder="1" applyAlignment="1">
      <alignment horizontal="center" wrapText="1"/>
    </xf>
    <xf numFmtId="4" fontId="11" fillId="2" borderId="15" xfId="0" applyNumberFormat="1" applyFont="1" applyFill="1" applyBorder="1" applyAlignment="1" applyProtection="1">
      <alignment wrapText="1"/>
      <protection locked="0"/>
    </xf>
    <xf numFmtId="0" fontId="19" fillId="0" borderId="16" xfId="0" applyFont="1" applyBorder="1" applyAlignment="1">
      <alignment horizontal="center" wrapText="1"/>
    </xf>
    <xf numFmtId="4" fontId="11" fillId="2" borderId="14" xfId="0" applyNumberFormat="1" applyFont="1" applyFill="1" applyBorder="1" applyAlignment="1" applyProtection="1">
      <alignment wrapText="1"/>
      <protection locked="0"/>
    </xf>
    <xf numFmtId="0" fontId="4" fillId="0" borderId="13" xfId="0" quotePrefix="1" applyFont="1" applyBorder="1" applyAlignment="1">
      <alignment horizontal="center"/>
    </xf>
    <xf numFmtId="0" fontId="5" fillId="0" borderId="12" xfId="0" quotePrefix="1" applyFont="1" applyBorder="1" applyAlignment="1">
      <alignment horizontal="center" wrapText="1"/>
    </xf>
    <xf numFmtId="0" fontId="17" fillId="3" borderId="3" xfId="0" applyFont="1" applyFill="1" applyBorder="1" applyAlignment="1">
      <alignment horizontal="left" wrapText="1"/>
    </xf>
    <xf numFmtId="0" fontId="17" fillId="3" borderId="17" xfId="0" applyFont="1" applyFill="1" applyBorder="1" applyAlignment="1">
      <alignment horizontal="left" wrapText="1"/>
    </xf>
    <xf numFmtId="0" fontId="17" fillId="0" borderId="3" xfId="0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0" fontId="19" fillId="0" borderId="0" xfId="0" applyFont="1" applyAlignment="1">
      <alignment horizontal="center" wrapText="1"/>
    </xf>
    <xf numFmtId="0" fontId="8" fillId="0" borderId="20" xfId="0" applyFont="1" applyBorder="1"/>
    <xf numFmtId="0" fontId="20" fillId="0" borderId="1" xfId="0" applyFont="1" applyBorder="1"/>
    <xf numFmtId="0" fontId="20" fillId="0" borderId="18" xfId="0" applyFont="1" applyBorder="1" applyAlignment="1">
      <alignment horizontal="center"/>
    </xf>
    <xf numFmtId="3" fontId="8" fillId="0" borderId="19" xfId="0" applyNumberFormat="1" applyFont="1" applyBorder="1"/>
    <xf numFmtId="4" fontId="11" fillId="2" borderId="21" xfId="0" applyNumberFormat="1" applyFont="1" applyFill="1" applyBorder="1" applyAlignment="1" applyProtection="1">
      <alignment wrapText="1"/>
      <protection locked="0"/>
    </xf>
    <xf numFmtId="0" fontId="4" fillId="0" borderId="18" xfId="0" applyFont="1" applyBorder="1" applyAlignment="1">
      <alignment horizontal="center"/>
    </xf>
    <xf numFmtId="0" fontId="19" fillId="0" borderId="3" xfId="0" quotePrefix="1" applyFont="1" applyBorder="1" applyAlignment="1">
      <alignment horizontal="center"/>
    </xf>
    <xf numFmtId="0" fontId="19" fillId="0" borderId="17" xfId="0" quotePrefix="1" applyFont="1" applyBorder="1" applyAlignment="1">
      <alignment horizontal="center"/>
    </xf>
  </cellXfs>
  <cellStyles count="6">
    <cellStyle name="Normalny" xfId="0" builtinId="0"/>
    <cellStyle name="Normalny 2" xfId="2" xr:uid="{EFEE6CEE-617E-412B-9BEA-89EBFD446D1B}"/>
    <cellStyle name="Normalny 2 3" xfId="4" xr:uid="{58ACD6ED-4C64-4CF9-83F9-CBF86CF5FC3F}"/>
    <cellStyle name="Normalny 3" xfId="1" xr:uid="{B51519D1-2C31-43B3-88BF-00ABEB4C462B}"/>
    <cellStyle name="Normalny 4" xfId="3" xr:uid="{6BD342B6-3037-49D7-9E62-2B709CC6C515}"/>
    <cellStyle name="Normalny 5" xfId="5" xr:uid="{2A392411-702D-454F-812A-D403A5089652}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4" formatCode="#,##0.00"/>
      <border diagonalUp="0" diagonalDown="0">
        <left/>
        <right/>
        <top/>
        <bottom style="thin">
          <color indexed="64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1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8"/>
        <name val="Calibri"/>
        <family val="2"/>
        <charset val="238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thin">
          <color indexed="64"/>
        </bottom>
        <vertical/>
        <horizontal/>
      </border>
      <protection locked="1" hidden="0"/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diagonalUp="0" diagonalDown="0">
        <left/>
        <right/>
        <top/>
        <bottom style="thin">
          <color indexed="64"/>
        </bottom>
        <vertical/>
        <horizontal/>
      </border>
      <protection locked="1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protection locked="1" hidden="0"/>
    </dxf>
    <dxf>
      <border outline="0">
        <bottom style="medium">
          <color indexed="64"/>
        </bottom>
      </border>
    </dxf>
    <dxf>
      <fill>
        <patternFill patternType="solid">
          <fgColor indexed="64"/>
          <bgColor rgb="FFFFFFCC"/>
        </patternFill>
      </fill>
      <protection locked="1" hidden="0"/>
    </dxf>
    <dxf>
      <font>
        <b/>
        <i val="0"/>
        <strike val="0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</dxfs>
  <tableStyles count="1" defaultTableStyle="TableStyleMedium2" defaultPivotStyle="PivotStyleLight16">
    <tableStyle name="Styl_Grażyna" pivot="0" count="1" xr9:uid="{DEAEFF15-1145-4E08-AAF4-BB3F2A05F59C}">
      <tableStyleElement type="headerRow" dxfId="12"/>
    </tableStyle>
  </tableStyles>
  <colors>
    <mruColors>
      <color rgb="FFFFFFCC"/>
      <color rgb="FFF8F8F8"/>
      <color rgb="FF2D508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533400</xdr:colOff>
      <xdr:row>1</xdr:row>
      <xdr:rowOff>19050</xdr:rowOff>
    </xdr:from>
    <xdr:to>
      <xdr:col>10</xdr:col>
      <xdr:colOff>28575</xdr:colOff>
      <xdr:row>5</xdr:row>
      <xdr:rowOff>28575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D53F996A-7204-8F9D-C9ED-9285D08760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" y="342900"/>
          <a:ext cx="735330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1A9D182-2A45-441F-83C6-10D331EC69A0}" name="F_cenowy_Cz_II" displayName="F_cenowy_Cz_II" ref="C14:J38" totalsRowShown="0" headerRowDxfId="11" dataDxfId="9" headerRowBorderDxfId="10" tableBorderDxfId="8">
  <tableColumns count="8">
    <tableColumn id="1" xr3:uid="{8D648E19-F07B-4252-870D-59C1B06D8818}" name="L.P." dataDxfId="7"/>
    <tableColumn id="2" xr3:uid="{6CDF6D30-EE03-40AE-A9B8-87DC49098DA3}" name="Nazwa towaru" dataDxfId="6"/>
    <tableColumn id="4" xr3:uid="{3C418D92-C7E3-49D1-8E84-A723E20DCBFE}" name="Jedn." dataDxfId="5"/>
    <tableColumn id="5" xr3:uid="{8F6ABEE7-288B-4752-BADD-72DD56C9F61C}" name="ILOŚĆ" dataDxfId="4"/>
    <tableColumn id="6" xr3:uid="{3FAB2D3F-E6E6-4251-9340-81BF3CBC7B69}" name="CENA NETTO/SZT. (ZŁ)2" dataDxfId="3"/>
    <tableColumn id="7" xr3:uid="{D9C49DEC-C03C-4975-84E0-DFA5AF76AD0A}" name="WARTOŚĆ NETTO OGÓŁEM (ZŁ)" dataDxfId="2"/>
    <tableColumn id="8" xr3:uid="{09328A7A-F1CE-402C-8995-DAEF203139E1}" name="WARTOŚĆ BRUTTO OGÓŁEM (ZŁ)" dataDxfId="1"/>
    <tableColumn id="9" xr3:uid="{4DE770F6-7A17-43BE-B811-6FCB0D7EC40E}" name="CENA BRUTTO/SZT. (ZŁ)" dataDxfId="0"/>
  </tableColumns>
  <tableStyleInfo name="Styl_Grażyna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4"/>
  <sheetViews>
    <sheetView showGridLines="0" tabSelected="1" workbookViewId="0">
      <selection activeCell="D7" sqref="D7"/>
    </sheetView>
  </sheetViews>
  <sheetFormatPr defaultRowHeight="15" x14ac:dyDescent="0.25"/>
  <cols>
    <col min="3" max="3" width="6.28515625" customWidth="1"/>
    <col min="4" max="4" width="39.140625" style="2" customWidth="1"/>
    <col min="5" max="5" width="7.7109375" style="28" customWidth="1"/>
    <col min="6" max="6" width="8.5703125" customWidth="1"/>
    <col min="7" max="7" width="12.140625" customWidth="1"/>
    <col min="8" max="8" width="11.7109375" customWidth="1"/>
    <col min="9" max="9" width="12.28515625" customWidth="1"/>
    <col min="10" max="10" width="10.85546875" customWidth="1"/>
  </cols>
  <sheetData>
    <row r="1" spans="1:10" ht="25.5" customHeight="1" x14ac:dyDescent="0.25"/>
    <row r="2" spans="1:10" ht="15.75" x14ac:dyDescent="0.25">
      <c r="A2" s="10"/>
      <c r="E2" s="8"/>
      <c r="F2" s="8"/>
      <c r="G2" s="8"/>
      <c r="H2" s="8"/>
      <c r="I2" s="8"/>
    </row>
    <row r="3" spans="1:10" x14ac:dyDescent="0.25">
      <c r="E3" s="7"/>
    </row>
    <row r="4" spans="1:10" x14ac:dyDescent="0.25">
      <c r="D4"/>
      <c r="E4" s="7"/>
    </row>
    <row r="5" spans="1:10" x14ac:dyDescent="0.25">
      <c r="E5" s="7"/>
    </row>
    <row r="6" spans="1:10" ht="15.75" x14ac:dyDescent="0.25">
      <c r="C6" s="11" t="s">
        <v>16</v>
      </c>
      <c r="D6" s="8"/>
      <c r="E6" s="7"/>
    </row>
    <row r="7" spans="1:10" x14ac:dyDescent="0.25">
      <c r="C7" s="12" t="s">
        <v>8</v>
      </c>
      <c r="D7"/>
      <c r="E7" s="7"/>
    </row>
    <row r="8" spans="1:10" x14ac:dyDescent="0.25">
      <c r="C8" s="9"/>
      <c r="D8" s="27"/>
      <c r="E8" s="7"/>
    </row>
    <row r="9" spans="1:10" x14ac:dyDescent="0.25">
      <c r="B9" s="10"/>
      <c r="C9" s="13" t="s">
        <v>39</v>
      </c>
      <c r="D9" s="3"/>
      <c r="E9" s="27"/>
      <c r="F9" s="3"/>
      <c r="G9" s="3"/>
      <c r="H9" s="3"/>
      <c r="I9" s="3"/>
    </row>
    <row r="10" spans="1:10" x14ac:dyDescent="0.25">
      <c r="C10" s="14" t="s">
        <v>17</v>
      </c>
      <c r="D10" s="7"/>
      <c r="E10" s="7"/>
      <c r="F10" s="7"/>
      <c r="G10" s="7"/>
      <c r="H10" s="7"/>
      <c r="I10" s="7"/>
    </row>
    <row r="11" spans="1:10" ht="15.75" x14ac:dyDescent="0.25">
      <c r="C11" s="15" t="s">
        <v>40</v>
      </c>
      <c r="F11" s="2"/>
      <c r="G11" s="2"/>
      <c r="H11" s="2"/>
      <c r="I11" s="2"/>
    </row>
    <row r="12" spans="1:10" ht="22.5" customHeight="1" x14ac:dyDescent="0.25">
      <c r="C12" s="14" t="s">
        <v>37</v>
      </c>
      <c r="D12" s="14"/>
      <c r="F12" s="2"/>
      <c r="G12" s="2"/>
      <c r="H12" s="2"/>
      <c r="I12" s="2"/>
    </row>
    <row r="13" spans="1:10" x14ac:dyDescent="0.25">
      <c r="C13" s="3"/>
      <c r="D13"/>
      <c r="E13" s="7"/>
    </row>
    <row r="14" spans="1:10" ht="62.25" customHeight="1" thickBot="1" x14ac:dyDescent="0.3">
      <c r="C14" s="20" t="s">
        <v>0</v>
      </c>
      <c r="D14" s="21" t="s">
        <v>22</v>
      </c>
      <c r="E14" s="29" t="s">
        <v>20</v>
      </c>
      <c r="F14" s="22" t="s">
        <v>43</v>
      </c>
      <c r="G14" s="23" t="s">
        <v>14</v>
      </c>
      <c r="H14" s="24" t="s">
        <v>13</v>
      </c>
      <c r="I14" s="25" t="s">
        <v>6</v>
      </c>
      <c r="J14" s="26" t="s">
        <v>11</v>
      </c>
    </row>
    <row r="15" spans="1:10" ht="15.75" thickBot="1" x14ac:dyDescent="0.3">
      <c r="C15" s="35" t="s">
        <v>1</v>
      </c>
      <c r="D15" s="36" t="s">
        <v>2</v>
      </c>
      <c r="E15" s="35" t="s">
        <v>3</v>
      </c>
      <c r="F15" s="5" t="s">
        <v>4</v>
      </c>
      <c r="G15" s="35" t="s">
        <v>5</v>
      </c>
      <c r="H15" s="5" t="s">
        <v>7</v>
      </c>
      <c r="I15" s="16" t="s">
        <v>9</v>
      </c>
      <c r="J15" s="5" t="s">
        <v>10</v>
      </c>
    </row>
    <row r="16" spans="1:10" ht="64.5" x14ac:dyDescent="0.25">
      <c r="B16" s="1"/>
      <c r="C16" s="48" t="s">
        <v>1</v>
      </c>
      <c r="D16" s="37" t="s">
        <v>41</v>
      </c>
      <c r="E16" s="39" t="s">
        <v>42</v>
      </c>
      <c r="F16" s="33">
        <v>1</v>
      </c>
      <c r="G16" s="32"/>
      <c r="H16" s="6" t="str">
        <f>IF(G16&gt;0,ROUND(+G16,2)*F16,"")</f>
        <v/>
      </c>
      <c r="I16" s="4" t="str">
        <f>IF(G16&gt;0,ROUND(+H16,2)*1.23,"")</f>
        <v/>
      </c>
      <c r="J16" s="17" t="str">
        <f>IF(G16&gt;0,+I16/F16,"")</f>
        <v/>
      </c>
    </row>
    <row r="17" spans="2:10" ht="77.25" x14ac:dyDescent="0.25">
      <c r="B17" s="1"/>
      <c r="C17" s="48" t="s">
        <v>2</v>
      </c>
      <c r="D17" s="37" t="s">
        <v>45</v>
      </c>
      <c r="E17" s="39" t="s">
        <v>42</v>
      </c>
      <c r="F17" s="31">
        <v>2</v>
      </c>
      <c r="G17" s="34"/>
      <c r="H17" s="6" t="str">
        <f t="shared" ref="H17:H37" si="0">IF(G17&gt;0,ROUND(+G17,2)*F17,"")</f>
        <v/>
      </c>
      <c r="I17" s="4" t="str">
        <f t="shared" ref="I17:I37" si="1">IF(G17&gt;0,ROUND(+H17,2)*1.23,"")</f>
        <v/>
      </c>
      <c r="J17" s="17" t="str">
        <f t="shared" ref="J17:J37" si="2">IF(G17&gt;0,+I17/F17,"")</f>
        <v/>
      </c>
    </row>
    <row r="18" spans="2:10" ht="39" x14ac:dyDescent="0.25">
      <c r="B18" s="1"/>
      <c r="C18" s="48" t="s">
        <v>3</v>
      </c>
      <c r="D18" s="38" t="s">
        <v>44</v>
      </c>
      <c r="E18" s="40" t="s">
        <v>42</v>
      </c>
      <c r="F18" s="31">
        <v>1</v>
      </c>
      <c r="G18" s="34"/>
      <c r="H18" s="6" t="str">
        <f t="shared" si="0"/>
        <v/>
      </c>
      <c r="I18" s="4" t="str">
        <f t="shared" si="1"/>
        <v/>
      </c>
      <c r="J18" s="17" t="str">
        <f t="shared" si="2"/>
        <v/>
      </c>
    </row>
    <row r="19" spans="2:10" ht="26.25" x14ac:dyDescent="0.25">
      <c r="B19" s="1"/>
      <c r="C19" s="48" t="s">
        <v>4</v>
      </c>
      <c r="D19" s="38" t="s">
        <v>47</v>
      </c>
      <c r="E19" s="40" t="s">
        <v>46</v>
      </c>
      <c r="F19" s="31">
        <v>2</v>
      </c>
      <c r="G19" s="34"/>
      <c r="H19" s="6" t="str">
        <f t="shared" si="0"/>
        <v/>
      </c>
      <c r="I19" s="4" t="str">
        <f t="shared" si="1"/>
        <v/>
      </c>
      <c r="J19" s="17" t="str">
        <f t="shared" si="2"/>
        <v/>
      </c>
    </row>
    <row r="20" spans="2:10" ht="26.25" x14ac:dyDescent="0.25">
      <c r="B20" s="1"/>
      <c r="C20" s="48" t="s">
        <v>5</v>
      </c>
      <c r="D20" s="38" t="s">
        <v>48</v>
      </c>
      <c r="E20" s="40" t="s">
        <v>46</v>
      </c>
      <c r="F20" s="31">
        <v>2</v>
      </c>
      <c r="G20" s="34"/>
      <c r="H20" s="6" t="str">
        <f t="shared" si="0"/>
        <v/>
      </c>
      <c r="I20" s="4" t="str">
        <f t="shared" si="1"/>
        <v/>
      </c>
      <c r="J20" s="17" t="str">
        <f t="shared" si="2"/>
        <v/>
      </c>
    </row>
    <row r="21" spans="2:10" ht="26.25" x14ac:dyDescent="0.25">
      <c r="B21" s="1"/>
      <c r="C21" s="48" t="s">
        <v>7</v>
      </c>
      <c r="D21" s="38" t="s">
        <v>49</v>
      </c>
      <c r="E21" s="40" t="s">
        <v>46</v>
      </c>
      <c r="F21" s="31">
        <v>2</v>
      </c>
      <c r="G21" s="34"/>
      <c r="H21" s="6" t="str">
        <f t="shared" si="0"/>
        <v/>
      </c>
      <c r="I21" s="4" t="str">
        <f t="shared" si="1"/>
        <v/>
      </c>
      <c r="J21" s="17" t="str">
        <f t="shared" si="2"/>
        <v/>
      </c>
    </row>
    <row r="22" spans="2:10" ht="64.5" x14ac:dyDescent="0.25">
      <c r="B22" s="1"/>
      <c r="C22" s="48" t="s">
        <v>9</v>
      </c>
      <c r="D22" s="38" t="s">
        <v>50</v>
      </c>
      <c r="E22" s="40" t="s">
        <v>42</v>
      </c>
      <c r="F22" s="31">
        <v>4</v>
      </c>
      <c r="G22" s="34"/>
      <c r="H22" s="6" t="str">
        <f t="shared" si="0"/>
        <v/>
      </c>
      <c r="I22" s="4" t="str">
        <f t="shared" si="1"/>
        <v/>
      </c>
      <c r="J22" s="17" t="str">
        <f t="shared" si="2"/>
        <v/>
      </c>
    </row>
    <row r="23" spans="2:10" ht="64.5" x14ac:dyDescent="0.25">
      <c r="B23" s="1"/>
      <c r="C23" s="48" t="s">
        <v>10</v>
      </c>
      <c r="D23" s="38" t="s">
        <v>51</v>
      </c>
      <c r="E23" s="40" t="s">
        <v>42</v>
      </c>
      <c r="F23" s="31">
        <v>1</v>
      </c>
      <c r="G23" s="34"/>
      <c r="H23" s="6" t="str">
        <f t="shared" si="0"/>
        <v/>
      </c>
      <c r="I23" s="4" t="str">
        <f t="shared" si="1"/>
        <v/>
      </c>
      <c r="J23" s="17" t="str">
        <f t="shared" si="2"/>
        <v/>
      </c>
    </row>
    <row r="24" spans="2:10" ht="39" x14ac:dyDescent="0.25">
      <c r="B24" s="1"/>
      <c r="C24" s="48" t="s">
        <v>12</v>
      </c>
      <c r="D24" s="38" t="s">
        <v>52</v>
      </c>
      <c r="E24" s="40" t="s">
        <v>42</v>
      </c>
      <c r="F24" s="31">
        <v>3</v>
      </c>
      <c r="G24" s="34"/>
      <c r="H24" s="6" t="str">
        <f t="shared" si="0"/>
        <v/>
      </c>
      <c r="I24" s="4" t="str">
        <f t="shared" si="1"/>
        <v/>
      </c>
      <c r="J24" s="17" t="str">
        <f t="shared" si="2"/>
        <v/>
      </c>
    </row>
    <row r="25" spans="2:10" ht="39" x14ac:dyDescent="0.25">
      <c r="B25" s="1"/>
      <c r="C25" s="48" t="s">
        <v>24</v>
      </c>
      <c r="D25" s="38" t="s">
        <v>53</v>
      </c>
      <c r="E25" s="40" t="s">
        <v>46</v>
      </c>
      <c r="F25" s="31">
        <v>4</v>
      </c>
      <c r="G25" s="34"/>
      <c r="H25" s="6" t="str">
        <f t="shared" si="0"/>
        <v/>
      </c>
      <c r="I25" s="4" t="str">
        <f t="shared" si="1"/>
        <v/>
      </c>
      <c r="J25" s="17" t="str">
        <f t="shared" si="2"/>
        <v/>
      </c>
    </row>
    <row r="26" spans="2:10" ht="51.75" x14ac:dyDescent="0.25">
      <c r="B26" s="1"/>
      <c r="C26" s="48" t="s">
        <v>25</v>
      </c>
      <c r="D26" s="38" t="s">
        <v>54</v>
      </c>
      <c r="E26" s="40" t="s">
        <v>42</v>
      </c>
      <c r="F26" s="31">
        <v>6</v>
      </c>
      <c r="G26" s="34"/>
      <c r="H26" s="6" t="str">
        <f t="shared" si="0"/>
        <v/>
      </c>
      <c r="I26" s="4" t="str">
        <f t="shared" si="1"/>
        <v/>
      </c>
      <c r="J26" s="17" t="str">
        <f t="shared" si="2"/>
        <v/>
      </c>
    </row>
    <row r="27" spans="2:10" ht="26.25" x14ac:dyDescent="0.25">
      <c r="B27" s="1"/>
      <c r="C27" s="48" t="s">
        <v>26</v>
      </c>
      <c r="D27" s="38" t="s">
        <v>55</v>
      </c>
      <c r="E27" s="40" t="s">
        <v>46</v>
      </c>
      <c r="F27" s="31">
        <v>1</v>
      </c>
      <c r="G27" s="34"/>
      <c r="H27" s="6" t="str">
        <f t="shared" si="0"/>
        <v/>
      </c>
      <c r="I27" s="4" t="str">
        <f t="shared" si="1"/>
        <v/>
      </c>
      <c r="J27" s="17" t="str">
        <f t="shared" si="2"/>
        <v/>
      </c>
    </row>
    <row r="28" spans="2:10" ht="26.25" x14ac:dyDescent="0.25">
      <c r="B28" s="1"/>
      <c r="C28" s="48" t="s">
        <v>27</v>
      </c>
      <c r="D28" s="38" t="s">
        <v>56</v>
      </c>
      <c r="E28" s="40" t="s">
        <v>46</v>
      </c>
      <c r="F28" s="31">
        <v>2</v>
      </c>
      <c r="G28" s="34"/>
      <c r="H28" s="6" t="str">
        <f t="shared" si="0"/>
        <v/>
      </c>
      <c r="I28" s="4" t="str">
        <f t="shared" si="1"/>
        <v/>
      </c>
      <c r="J28" s="17" t="str">
        <f t="shared" si="2"/>
        <v/>
      </c>
    </row>
    <row r="29" spans="2:10" ht="51.75" x14ac:dyDescent="0.25">
      <c r="B29" s="1"/>
      <c r="C29" s="48" t="s">
        <v>28</v>
      </c>
      <c r="D29" s="38" t="s">
        <v>57</v>
      </c>
      <c r="E29" s="39" t="s">
        <v>46</v>
      </c>
      <c r="F29" s="31">
        <v>4</v>
      </c>
      <c r="G29" s="34"/>
      <c r="H29" s="6" t="str">
        <f t="shared" si="0"/>
        <v/>
      </c>
      <c r="I29" s="4" t="str">
        <f t="shared" si="1"/>
        <v/>
      </c>
      <c r="J29" s="17" t="str">
        <f t="shared" si="2"/>
        <v/>
      </c>
    </row>
    <row r="30" spans="2:10" ht="39" x14ac:dyDescent="0.25">
      <c r="B30" s="1"/>
      <c r="C30" s="48" t="s">
        <v>29</v>
      </c>
      <c r="D30" s="38" t="s">
        <v>58</v>
      </c>
      <c r="E30" s="40" t="s">
        <v>46</v>
      </c>
      <c r="F30" s="31">
        <v>4</v>
      </c>
      <c r="G30" s="34"/>
      <c r="H30" s="6" t="str">
        <f t="shared" si="0"/>
        <v/>
      </c>
      <c r="I30" s="4" t="str">
        <f t="shared" si="1"/>
        <v/>
      </c>
      <c r="J30" s="17" t="str">
        <f t="shared" si="2"/>
        <v/>
      </c>
    </row>
    <row r="31" spans="2:10" ht="39" x14ac:dyDescent="0.25">
      <c r="B31" s="1"/>
      <c r="C31" s="48" t="s">
        <v>30</v>
      </c>
      <c r="D31" s="38" t="s">
        <v>59</v>
      </c>
      <c r="E31" s="40" t="s">
        <v>46</v>
      </c>
      <c r="F31" s="31">
        <v>2</v>
      </c>
      <c r="G31" s="34"/>
      <c r="H31" s="6" t="str">
        <f t="shared" si="0"/>
        <v/>
      </c>
      <c r="I31" s="4" t="str">
        <f t="shared" si="1"/>
        <v/>
      </c>
      <c r="J31" s="17" t="str">
        <f t="shared" si="2"/>
        <v/>
      </c>
    </row>
    <row r="32" spans="2:10" ht="39" x14ac:dyDescent="0.25">
      <c r="B32" s="1"/>
      <c r="C32" s="48" t="s">
        <v>31</v>
      </c>
      <c r="D32" s="38" t="s">
        <v>60</v>
      </c>
      <c r="E32" s="40" t="s">
        <v>46</v>
      </c>
      <c r="F32" s="31">
        <v>2</v>
      </c>
      <c r="G32" s="34"/>
      <c r="H32" s="6" t="str">
        <f t="shared" si="0"/>
        <v/>
      </c>
      <c r="I32" s="4" t="str">
        <f t="shared" si="1"/>
        <v/>
      </c>
      <c r="J32" s="17" t="str">
        <f t="shared" si="2"/>
        <v/>
      </c>
    </row>
    <row r="33" spans="2:10" ht="51.75" x14ac:dyDescent="0.25">
      <c r="B33" s="1"/>
      <c r="C33" s="48" t="s">
        <v>32</v>
      </c>
      <c r="D33" s="38" t="s">
        <v>61</v>
      </c>
      <c r="E33" s="40" t="s">
        <v>46</v>
      </c>
      <c r="F33" s="31">
        <v>4</v>
      </c>
      <c r="G33" s="34"/>
      <c r="H33" s="6" t="str">
        <f t="shared" si="0"/>
        <v/>
      </c>
      <c r="I33" s="4" t="str">
        <f t="shared" si="1"/>
        <v/>
      </c>
      <c r="J33" s="17" t="str">
        <f t="shared" si="2"/>
        <v/>
      </c>
    </row>
    <row r="34" spans="2:10" ht="39" x14ac:dyDescent="0.25">
      <c r="B34" s="1"/>
      <c r="C34" s="48" t="s">
        <v>33</v>
      </c>
      <c r="D34" s="38" t="s">
        <v>62</v>
      </c>
      <c r="E34" s="40" t="s">
        <v>46</v>
      </c>
      <c r="F34" s="31">
        <v>2</v>
      </c>
      <c r="G34" s="34"/>
      <c r="H34" s="6" t="str">
        <f t="shared" si="0"/>
        <v/>
      </c>
      <c r="I34" s="4" t="str">
        <f t="shared" si="1"/>
        <v/>
      </c>
      <c r="J34" s="17" t="str">
        <f t="shared" si="2"/>
        <v/>
      </c>
    </row>
    <row r="35" spans="2:10" ht="51.75" x14ac:dyDescent="0.25">
      <c r="B35" s="1"/>
      <c r="C35" s="48" t="s">
        <v>34</v>
      </c>
      <c r="D35" s="38" t="s">
        <v>63</v>
      </c>
      <c r="E35" s="40" t="s">
        <v>46</v>
      </c>
      <c r="F35" s="31">
        <v>2</v>
      </c>
      <c r="G35" s="34"/>
      <c r="H35" s="6" t="str">
        <f t="shared" si="0"/>
        <v/>
      </c>
      <c r="I35" s="4" t="str">
        <f t="shared" si="1"/>
        <v/>
      </c>
      <c r="J35" s="17" t="str">
        <f t="shared" si="2"/>
        <v/>
      </c>
    </row>
    <row r="36" spans="2:10" ht="51.75" x14ac:dyDescent="0.25">
      <c r="B36" s="1"/>
      <c r="C36" s="48" t="s">
        <v>35</v>
      </c>
      <c r="D36" s="38" t="s">
        <v>64</v>
      </c>
      <c r="E36" s="40" t="s">
        <v>46</v>
      </c>
      <c r="F36" s="31">
        <v>2</v>
      </c>
      <c r="G36" s="34"/>
      <c r="H36" s="6" t="str">
        <f t="shared" si="0"/>
        <v/>
      </c>
      <c r="I36" s="4" t="str">
        <f t="shared" si="1"/>
        <v/>
      </c>
      <c r="J36" s="17" t="str">
        <f t="shared" si="2"/>
        <v/>
      </c>
    </row>
    <row r="37" spans="2:10" ht="39.75" thickBot="1" x14ac:dyDescent="0.3">
      <c r="B37" s="1"/>
      <c r="C37" s="49" t="s">
        <v>36</v>
      </c>
      <c r="D37" s="38" t="s">
        <v>65</v>
      </c>
      <c r="E37" s="40" t="s">
        <v>42</v>
      </c>
      <c r="F37" s="41">
        <v>3</v>
      </c>
      <c r="G37" s="46"/>
      <c r="H37" s="6" t="str">
        <f t="shared" si="0"/>
        <v/>
      </c>
      <c r="I37" s="4" t="str">
        <f t="shared" si="1"/>
        <v/>
      </c>
      <c r="J37" s="17" t="str">
        <f t="shared" si="2"/>
        <v/>
      </c>
    </row>
    <row r="38" spans="2:10" ht="16.5" thickBot="1" x14ac:dyDescent="0.3">
      <c r="B38" s="1"/>
      <c r="C38" s="42"/>
      <c r="D38" s="43" t="s">
        <v>15</v>
      </c>
      <c r="E38" s="44"/>
      <c r="F38" s="45">
        <f>SUM(F16:F37)</f>
        <v>56</v>
      </c>
      <c r="G38" s="47" t="s">
        <v>23</v>
      </c>
      <c r="H38" s="18" t="str">
        <f>IF(SUM(H16:H37)&gt;0,SUM(H16:H37),"")</f>
        <v/>
      </c>
      <c r="I38" s="19" t="str">
        <f>IF(SUM(G16:G37)&gt;0,SUM(I16:I37),"")</f>
        <v/>
      </c>
      <c r="J38" s="30" t="s">
        <v>23</v>
      </c>
    </row>
    <row r="39" spans="2:10" x14ac:dyDescent="0.25">
      <c r="B39" s="1"/>
    </row>
    <row r="40" spans="2:10" x14ac:dyDescent="0.25">
      <c r="B40" s="1"/>
    </row>
    <row r="41" spans="2:10" x14ac:dyDescent="0.25">
      <c r="B41" s="1"/>
    </row>
    <row r="42" spans="2:10" x14ac:dyDescent="0.25">
      <c r="B42" s="1"/>
    </row>
    <row r="43" spans="2:10" x14ac:dyDescent="0.25">
      <c r="B43" s="1"/>
    </row>
    <row r="44" spans="2:10" x14ac:dyDescent="0.25">
      <c r="B44" s="1"/>
      <c r="C44" s="2" t="s">
        <v>18</v>
      </c>
      <c r="H44" s="3" t="s">
        <v>19</v>
      </c>
    </row>
    <row r="45" spans="2:10" x14ac:dyDescent="0.25">
      <c r="B45" s="1"/>
      <c r="E45" s="7"/>
      <c r="H45" t="s">
        <v>21</v>
      </c>
    </row>
    <row r="46" spans="2:10" x14ac:dyDescent="0.25">
      <c r="B46" s="1"/>
    </row>
    <row r="47" spans="2:10" x14ac:dyDescent="0.25">
      <c r="B47" s="1"/>
    </row>
    <row r="48" spans="2:10" x14ac:dyDescent="0.25">
      <c r="B48" s="1"/>
      <c r="C48" t="s">
        <v>38</v>
      </c>
    </row>
    <row r="49" spans="2:2" x14ac:dyDescent="0.25">
      <c r="B49" s="1"/>
    </row>
    <row r="50" spans="2:2" x14ac:dyDescent="0.25">
      <c r="B50" s="1"/>
    </row>
    <row r="51" spans="2:2" x14ac:dyDescent="0.25">
      <c r="B51" s="1"/>
    </row>
    <row r="52" spans="2:2" x14ac:dyDescent="0.25">
      <c r="B52" s="1"/>
    </row>
    <row r="53" spans="2:2" x14ac:dyDescent="0.25">
      <c r="B53" s="1"/>
    </row>
    <row r="54" spans="2:2" x14ac:dyDescent="0.25">
      <c r="B54" s="1"/>
    </row>
    <row r="55" spans="2:2" x14ac:dyDescent="0.25">
      <c r="B55" s="1"/>
    </row>
    <row r="56" spans="2:2" x14ac:dyDescent="0.25">
      <c r="B56" s="1"/>
    </row>
    <row r="57" spans="2:2" x14ac:dyDescent="0.25">
      <c r="B57" s="1"/>
    </row>
    <row r="58" spans="2:2" x14ac:dyDescent="0.25">
      <c r="B58" s="1"/>
    </row>
    <row r="59" spans="2:2" x14ac:dyDescent="0.25">
      <c r="B59" s="1"/>
    </row>
    <row r="60" spans="2:2" x14ac:dyDescent="0.25">
      <c r="B60" s="1"/>
    </row>
    <row r="61" spans="2:2" x14ac:dyDescent="0.25">
      <c r="B61" s="1"/>
    </row>
    <row r="62" spans="2:2" x14ac:dyDescent="0.25">
      <c r="B62" s="1"/>
    </row>
    <row r="63" spans="2:2" x14ac:dyDescent="0.25">
      <c r="B63" s="1"/>
    </row>
    <row r="64" spans="2:2" x14ac:dyDescent="0.25">
      <c r="B64" s="1"/>
    </row>
    <row r="65" spans="2:2" x14ac:dyDescent="0.25">
      <c r="B65" s="1"/>
    </row>
    <row r="66" spans="2:2" x14ac:dyDescent="0.25">
      <c r="B66" s="1"/>
    </row>
    <row r="67" spans="2:2" x14ac:dyDescent="0.25">
      <c r="B67" s="1"/>
    </row>
    <row r="68" spans="2:2" x14ac:dyDescent="0.25">
      <c r="B68" s="1"/>
    </row>
    <row r="69" spans="2:2" x14ac:dyDescent="0.25">
      <c r="B69" s="1"/>
    </row>
    <row r="70" spans="2:2" x14ac:dyDescent="0.25">
      <c r="B70" s="1"/>
    </row>
    <row r="71" spans="2:2" x14ac:dyDescent="0.25">
      <c r="B71" s="1"/>
    </row>
    <row r="72" spans="2:2" x14ac:dyDescent="0.25">
      <c r="B72" s="1"/>
    </row>
    <row r="73" spans="2:2" x14ac:dyDescent="0.25">
      <c r="B73" s="1"/>
    </row>
    <row r="74" spans="2:2" x14ac:dyDescent="0.25">
      <c r="B74" s="1"/>
    </row>
    <row r="75" spans="2:2" x14ac:dyDescent="0.25">
      <c r="B75" s="1"/>
    </row>
    <row r="76" spans="2:2" x14ac:dyDescent="0.25">
      <c r="B76" s="1"/>
    </row>
    <row r="77" spans="2:2" x14ac:dyDescent="0.25">
      <c r="B77" s="1"/>
    </row>
    <row r="78" spans="2:2" x14ac:dyDescent="0.25">
      <c r="B78" s="1"/>
    </row>
    <row r="79" spans="2:2" x14ac:dyDescent="0.25">
      <c r="B79" s="1"/>
    </row>
    <row r="80" spans="2:2" x14ac:dyDescent="0.25">
      <c r="B80" s="1"/>
    </row>
    <row r="81" spans="2:2" x14ac:dyDescent="0.25">
      <c r="B81" s="1"/>
    </row>
    <row r="82" spans="2:2" x14ac:dyDescent="0.25">
      <c r="B82" s="1"/>
    </row>
    <row r="83" spans="2:2" x14ac:dyDescent="0.25">
      <c r="B83" s="1"/>
    </row>
    <row r="84" spans="2:2" ht="27.75" customHeight="1" x14ac:dyDescent="0.25"/>
  </sheetData>
  <sheetProtection algorithmName="SHA-512" hashValue="oEpGlCfU9aM1mxsJ1HEQUA+yV0JMlOZFDCjMPSJsolmEIgGuYy8w9BUCLWttqq/W7pA/4K/RBs7PtJtYEYmBYA==" saltValue="VKDXjriUfPmp4knSrtnV6A==" spinCount="100000" sheet="1" autoFilter="0"/>
  <phoneticPr fontId="3" type="noConversion"/>
  <printOptions horizontalCentered="1"/>
  <pageMargins left="0.25" right="0.25" top="0.75" bottom="0.75" header="0.3" footer="0.3"/>
  <pageSetup paperSize="9" scale="75" orientation="portrait" r:id="rId1"/>
  <headerFooter>
    <oddHeader xml:space="preserve">&amp;C&amp;"-,Pogrubiony"
</oddHeader>
    <oddFooter>&amp;CStrona &amp;P/&amp;N</oddFooter>
  </headerFooter>
  <ignoredErrors>
    <ignoredError sqref="C15:D15 C16 E15:J15" numberStoredAsText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3</vt:i4>
      </vt:variant>
    </vt:vector>
  </HeadingPairs>
  <TitlesOfParts>
    <vt:vector size="4" baseType="lpstr">
      <vt:lpstr>F_CENOWY</vt:lpstr>
      <vt:lpstr>F_CENOWY!Obszar_wydruku</vt:lpstr>
      <vt:lpstr>F_CENOWY!OLE_LINK1</vt:lpstr>
      <vt:lpstr>F_CENOWY!Tytuły_wydruku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TZ2.374.143.2024.PM</dc:title>
  <dc:creator>Grazyna Przybylska</dc:creator>
  <cp:lastModifiedBy>Pawel Murglin</cp:lastModifiedBy>
  <cp:lastPrinted>2024-08-20T12:10:09Z</cp:lastPrinted>
  <dcterms:created xsi:type="dcterms:W3CDTF">2015-06-05T18:19:34Z</dcterms:created>
  <dcterms:modified xsi:type="dcterms:W3CDTF">2024-08-20T12:10:19Z</dcterms:modified>
</cp:coreProperties>
</file>