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PAWEŁ\postępowania do 130 tyś. zł\artykuły elektryczne 2024\"/>
    </mc:Choice>
  </mc:AlternateContent>
  <xr:revisionPtr revIDLastSave="0" documentId="13_ncr:1_{B28E9EB0-F0FB-4C09-B745-CD66B14B62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_CENOWY" sheetId="1" r:id="rId1"/>
  </sheets>
  <definedNames>
    <definedName name="_xlnm.Print_Area" localSheetId="0">F_CENOWY!$C$2:$J$182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1" i="1" l="1"/>
  <c r="J169" i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8" i="1"/>
  <c r="J168" i="1" s="1"/>
  <c r="I169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I165" i="1" s="1"/>
  <c r="J165" i="1" s="1"/>
  <c r="H166" i="1"/>
  <c r="I166" i="1" s="1"/>
  <c r="J166" i="1" s="1"/>
  <c r="H167" i="1"/>
  <c r="I167" i="1" s="1"/>
  <c r="J167" i="1" s="1"/>
  <c r="H168" i="1"/>
  <c r="H169" i="1"/>
  <c r="H170" i="1"/>
  <c r="I170" i="1" s="1"/>
  <c r="J170" i="1" s="1"/>
  <c r="I164" i="1" l="1"/>
  <c r="H171" i="1"/>
  <c r="H12" i="1"/>
  <c r="I12" i="1" s="1"/>
  <c r="J164" i="1" l="1"/>
  <c r="I171" i="1"/>
  <c r="J12" i="1"/>
</calcChain>
</file>

<file path=xl/sharedStrings.xml><?xml version="1.0" encoding="utf-8"?>
<sst xmlns="http://schemas.openxmlformats.org/spreadsheetml/2006/main" count="505" uniqueCount="342">
  <si>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</si>
  <si>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</si>
  <si>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</si>
  <si>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</si>
  <si>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</si>
  <si>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</si>
  <si>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</si>
  <si>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</si>
  <si>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</si>
  <si>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</si>
  <si>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</si>
  <si>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</si>
  <si>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9</t>
  </si>
  <si>
    <t>WARTOŚĆ NETTO OGÓŁEM (ZŁ)</t>
  </si>
  <si>
    <t>ILOŚĆ (SZT.)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</si>
  <si>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</si>
  <si>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</si>
  <si>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</si>
  <si>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</si>
  <si>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</si>
  <si>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</si>
  <si>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</si>
  <si>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</si>
  <si>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</si>
  <si>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</si>
  <si>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</si>
  <si>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</si>
  <si>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</si>
  <si>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</si>
  <si>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</si>
  <si>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</si>
  <si>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</si>
  <si>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</si>
  <si>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</si>
  <si>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</si>
  <si>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</si>
  <si>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</si>
  <si>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</si>
  <si>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</si>
  <si>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</si>
  <si>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</si>
  <si>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</si>
  <si>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</si>
  <si>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</si>
  <si>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</si>
  <si>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</si>
  <si>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</si>
  <si>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</si>
  <si>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</si>
  <si>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</si>
  <si>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</si>
  <si>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</si>
  <si>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</si>
  <si>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</si>
  <si>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</si>
  <si>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</si>
  <si>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</si>
  <si>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</si>
  <si>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(znak sprawy)</t>
  </si>
  <si>
    <t xml:space="preserve">    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</si>
  <si>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</si>
  <si>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</si>
  <si>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</si>
  <si>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</si>
  <si>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</si>
  <si>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</si>
  <si>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</si>
  <si>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</si>
  <si>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</si>
  <si>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</si>
  <si>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</si>
  <si>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</si>
  <si>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</si>
  <si>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</si>
  <si>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</si>
  <si>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</si>
  <si>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</si>
  <si>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</si>
  <si>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</si>
  <si>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</si>
  <si>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</si>
  <si>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</si>
  <si>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</si>
  <si>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</si>
  <si>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</si>
  <si>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</si>
  <si>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</si>
  <si>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</si>
  <si>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</si>
  <si>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</si>
  <si>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</si>
  <si>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</si>
  <si>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</si>
  <si>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</si>
  <si>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</si>
  <si>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</si>
  <si>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</si>
  <si>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</si>
  <si>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</si>
  <si>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</si>
  <si>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</si>
  <si>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</si>
  <si>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</si>
  <si>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</si>
  <si>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</si>
  <si>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</si>
  <si>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</si>
  <si>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</si>
  <si>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</si>
  <si>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</si>
  <si>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</si>
  <si>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</si>
  <si>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</si>
  <si>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</si>
  <si>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</si>
  <si>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</si>
  <si>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</si>
  <si>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</si>
  <si>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</si>
  <si>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</si>
  <si>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</si>
  <si>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</si>
  <si>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</si>
  <si>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</si>
  <si>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</si>
  <si>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</si>
  <si>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</si>
  <si>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</si>
  <si>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</si>
  <si>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</si>
  <si>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</si>
  <si>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</si>
  <si>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</si>
  <si>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</si>
  <si>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</si>
  <si>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</si>
  <si>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</si>
  <si>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</si>
  <si>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</si>
  <si>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</si>
  <si>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</si>
  <si>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</si>
  <si>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</si>
  <si>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</si>
  <si>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</si>
  <si>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</si>
  <si>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</si>
  <si>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</si>
  <si>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</si>
  <si>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r>
      <t xml:space="preserve">dostawa artykułów elektrycznych </t>
    </r>
    <r>
      <rPr>
        <sz val="11"/>
        <color theme="1"/>
        <rFont val="Times New Roman"/>
        <family val="1"/>
        <charset val="238"/>
      </rPr>
      <t>dla potrzeb urzędu Morskiego w Gdyni</t>
    </r>
  </si>
  <si>
    <t>szt.</t>
  </si>
  <si>
    <t>Automat zmierzchowy (na szynę EURO) z sondą zewnętrzną 16A</t>
  </si>
  <si>
    <t>szt</t>
  </si>
  <si>
    <t>Kabel OWY (okrągły) 2 x 1,5 mm² 450/750V</t>
  </si>
  <si>
    <t>mb.</t>
  </si>
  <si>
    <t>Kabel OWY (okrągły) 3 x 1,5 mm² 450/750V</t>
  </si>
  <si>
    <t>opak.</t>
  </si>
  <si>
    <t>Końcówka kablowa oczkowa z izolacją KOE 6-2,5      100szt./opakow   - ERKO</t>
  </si>
  <si>
    <t>Koryto kablowe białe  20x20 2m długie</t>
  </si>
  <si>
    <t>mb</t>
  </si>
  <si>
    <t>Puszki łączeniowe hermetyczne z pierścieniem łączeniowym PK-0  2,5mm2</t>
  </si>
  <si>
    <t>Puszki łączeniowe hermetyczne z pierścieniem łączeniowym PK-2 4,0mm2</t>
  </si>
  <si>
    <t>Rury elektroinstalacyjne  PCV   D:  18mm2</t>
  </si>
  <si>
    <t>Startery do świetlówek 4-22W (230V ~Philips S2)</t>
  </si>
  <si>
    <t>Sznur przyłączeniowy z wtyczką HO5RR-5  2 x 1,5mm²  3mb</t>
  </si>
  <si>
    <t>Sznur przyłączeniowy z wtyczką HO5RR-5  2 x 1,5mm²  5mb</t>
  </si>
  <si>
    <t>Świetlówka T8 L 18W/830  biała PHILIPS</t>
  </si>
  <si>
    <t>Świetlówka PHILIPS LED TUBE 8W 840 G13; dł: 60cm, barwa światła: 4000K -zimna biel, min. 1000lm</t>
  </si>
  <si>
    <t>Wtyczki elektryczne 400V/32A 5-bolec hermetyczne - platikowe</t>
  </si>
  <si>
    <t>złączka kablowa (tulejka) do Mufy CU 10mm2 opk.25szt.</t>
  </si>
  <si>
    <t>złączka kablowa (tulejka) do Mufy CU 16mm2 opk.25szt.</t>
  </si>
  <si>
    <t>złączka kablowa (tulejka) do Mufy CU 4mm2 opk.25szt.</t>
  </si>
  <si>
    <t>Złączki do rur win. PCV       D: 18mm2</t>
  </si>
  <si>
    <t>Źródło światła WLS - 50W  E-27</t>
  </si>
  <si>
    <t>Źródło światła WLS 100W  E-40</t>
  </si>
  <si>
    <t>Źródło światła WLS 150W  E-40</t>
  </si>
  <si>
    <t>TZ2.374.129.4.2024.PM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</si>
  <si>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</si>
  <si>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</si>
  <si>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</si>
  <si>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</si>
  <si>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</si>
  <si>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</si>
  <si>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</si>
  <si>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</si>
  <si>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</si>
  <si>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</si>
  <si>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</si>
  <si>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</si>
  <si>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</si>
  <si>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</si>
  <si>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</si>
  <si>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</si>
  <si>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</si>
  <si>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</si>
  <si>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</si>
  <si>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</si>
  <si>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</si>
  <si>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</si>
  <si>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</si>
  <si>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</si>
  <si>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</si>
  <si>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</si>
  <si>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</si>
  <si>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Akumulatorki R6 / AA - Ni-MH 2600mAh Panasonic Eneloop</t>
  </si>
  <si>
    <t>Bateria 6LR61 (R9) / 9V Duracell</t>
  </si>
  <si>
    <t>Bateria LR20, 1.5V alkaliczna Duracell</t>
  </si>
  <si>
    <t>Baterie paluszki 1,5V AA (R6) alkaliczna Duracell</t>
  </si>
  <si>
    <t>Baterie R6 1,5V  AAA alkaliczna Duracell</t>
  </si>
  <si>
    <t>Baterie CR2032 Duracell</t>
  </si>
  <si>
    <t>wtyk- konektor typ N męski prosty na kabel RG58 zaciskany oplot oraz pin środkowy</t>
  </si>
  <si>
    <t>wtyk- konektor typ TNC męski prosty na kabel RG58 zaciskany oplot oraz pin środkowy</t>
  </si>
  <si>
    <t>wtyk zaciskany N-W/ZAC.RG-58</t>
  </si>
  <si>
    <t>Wtyk TNC 50 Ohm zaciskany na kabel RG-58</t>
  </si>
  <si>
    <t>Antena SF-20 ze złączem SMA-F 400-480MHz 8cm 50OM 10W</t>
  </si>
  <si>
    <t>Cyfrowa pasywna czujka podczerwieni Satel GRAPHITE</t>
  </si>
  <si>
    <t>Skrzynka elektryczna 12 modułowa natynkowa</t>
  </si>
  <si>
    <t>Elektryczna listwa 3 gniazda gumowa IP44  symbol: 63.7103</t>
  </si>
  <si>
    <t>Elektryczna listwa 4 gniazda gumowa IP44  symbol: 63.7104</t>
  </si>
  <si>
    <t>Folia oznacznikowa -kablowa niebieska TO 30/0,09 68083</t>
  </si>
  <si>
    <t>Gniazda elektryczne  230V n/t 2x16A podwójne hermetyczne z klapką natynkowe</t>
  </si>
  <si>
    <t>Gniazda elektryczne  230V p/t podwójne z bolcem podtynkowe z klapką</t>
  </si>
  <si>
    <t>Gniazda elektryczne  400V/16A 5-bolec hermetyczne - plastikowe</t>
  </si>
  <si>
    <t>Gniazda elektryczne  400V/32A 5-bolec hermetyczne - plastikowe</t>
  </si>
  <si>
    <t>gniazdo natynkowe pojedyncze 16 A z klapką hermetyczne LEGRAND</t>
  </si>
  <si>
    <t>oprawy (lampy) najazdowe Leds C4GEA Cob 1x9W LED stal nierdzewna 55-9906-CA-CM</t>
  </si>
  <si>
    <t>Kabel OWY (okrągły) 2 x 2,5 mm² 450/750V</t>
  </si>
  <si>
    <t xml:space="preserve">złączka kątowa biała do rur PCV Fi 18mm </t>
  </si>
  <si>
    <t>końcówka tulejowa TV 4/12 100szt/opak. ERKO</t>
  </si>
  <si>
    <t>końcówka tulejowa TV 2,5/12 100szt/opak. ERKO</t>
  </si>
  <si>
    <t>końcówka tulejowa TV 1,5/12 100szt/opak. ERKO</t>
  </si>
  <si>
    <t>końcówka kablowa tulejowa z izolacją TE 2,5-12mm 100szt/opak. ERKO</t>
  </si>
  <si>
    <t>końcówka kablowa tulejowa z izolacją TE 1,5-12mm 100szt/opak. ERKO</t>
  </si>
  <si>
    <t>końcówka kablowa oczkowa z izolacją KOE 8-2,5 mm 100szt/opak. ERKO</t>
  </si>
  <si>
    <t>końcówka kablowa igłowa z izolacją KWE-6 12 mm 100szt/opak. ERKO</t>
  </si>
  <si>
    <t>końcówka kablowa igłowa z izolacją KWE-2,5 12 mm 100szt/opak. ERKO</t>
  </si>
  <si>
    <t>końcówka kablowa igłowa z izolacją KWE-1 12 mm 100szt/opak. ERKO</t>
  </si>
  <si>
    <t>Mufa termokurczliwa do kabla YKY 5x25mm2</t>
  </si>
  <si>
    <t>Mufa kablowa 5x16 - 5x70 mm2</t>
  </si>
  <si>
    <t>Naświetlacz led 10W  4000K LEDVANCE</t>
  </si>
  <si>
    <t>Naświetlacz led 10W z czujnikiem ruchu i zmierzchu LEDVANCE</t>
  </si>
  <si>
    <t>Naświetlacz led 20W   4000K LEDVANCE</t>
  </si>
  <si>
    <t>Naświetlacz led 20W z czujnikiem ruchu i zmierzchu LEDVANCE</t>
  </si>
  <si>
    <t>Naświetlacz LED 50W 4000K LEDVANCE</t>
  </si>
  <si>
    <t>złącze kablowe ZK1-RBK160A</t>
  </si>
  <si>
    <t>Oprawa oświetleniowa LED 120cm z 2 świetlówkami LED hermet. IP65</t>
  </si>
  <si>
    <t>Przedłużacz elektryczny bębnowy 3x2,5² do użytku zewn. L=30 m</t>
  </si>
  <si>
    <t>Przedłużacz z uziemieniem i wyłącznikiem 5 gniazdkowy 5 m</t>
  </si>
  <si>
    <t>Przedłużacz z uziemieniem i wyłącznikiem 3 gniazdkowy 3 m</t>
  </si>
  <si>
    <t>przedłużacz pomarańczowy ogrodowy 2x1mm długość L=20m</t>
  </si>
  <si>
    <t xml:space="preserve">Przewód elektryczny OMYżo 3x1,5mm2 </t>
  </si>
  <si>
    <t>Przewód elektryczny OMY 2x1,5mm²   300/300V</t>
  </si>
  <si>
    <t>Przewód elektryczny YDYo 5x2,5mm2</t>
  </si>
  <si>
    <t xml:space="preserve">Przewód elektryczny YDYżo 3x1,5mm2   </t>
  </si>
  <si>
    <t>Przewód elektryczny YDYo 3x2,5mm2</t>
  </si>
  <si>
    <t>Przewód elektryczny YDYp 3x1,5mm2</t>
  </si>
  <si>
    <t>Przewód elektryczny YDYp 3x2,5mm2</t>
  </si>
  <si>
    <t>Przewód YKY 4x25 NYY-J/O 0,6/1kV</t>
  </si>
  <si>
    <t>Przewód YKY 4x16 NYY-J/O 0,6/1kV</t>
  </si>
  <si>
    <t xml:space="preserve">Przewód YKY 3x2,5mm2 </t>
  </si>
  <si>
    <t xml:space="preserve">Przewód YKY 5x10mm2 </t>
  </si>
  <si>
    <t>Przewód jednożyłowy/ linka LGY 1x6 mm2 450/750V niebieski</t>
  </si>
  <si>
    <t>Przewód jednożyłowy/ linka LGY 1x6 mm2 450/750V czerwony</t>
  </si>
  <si>
    <t>Przewód jednożyłowy/ linka LGY 1x6 mm2 450/750V brązowy</t>
  </si>
  <si>
    <t>Przewód jednożyłowy/ linka LGY 1x2,5 mm2 450/750V niebieski</t>
  </si>
  <si>
    <t>Przewód jednożyłowy/ linka LGY 1x2,5 mm2 450/750V czerwony</t>
  </si>
  <si>
    <t>Przewód jednożyłowy/ linka LGY 1x2,5 mm2 450/750V brązowy</t>
  </si>
  <si>
    <t>Przewód jednożyłowy/ linka LGY 1x10 mm2 450/750V żółto-zielony</t>
  </si>
  <si>
    <t>Przewód konektor RG-58 koncentryczny 50 Ohm</t>
  </si>
  <si>
    <t>Przewód OWY okrągły 5x1,5   450/750V</t>
  </si>
  <si>
    <t>Przewód OWY okrągły 3x2,5   450/750V</t>
  </si>
  <si>
    <t>Wkładka topikowa NH000 gG 40A/500V przemysłowa zwłoczna 500V KOMBI 004181210 ETI Polam</t>
  </si>
  <si>
    <t>Wentylator osiowy BESTFAN kanałowy FDA 250Z/SN 250mm</t>
  </si>
  <si>
    <t>Puszka n/t hermetyczna 87x87x39 mm IP55</t>
  </si>
  <si>
    <t>puszka natynkowa elektryczna 10x10</t>
  </si>
  <si>
    <t>puszka odgałęźna Hensel D9045 IP65 98x98x61</t>
  </si>
  <si>
    <t xml:space="preserve">Rura peszlowa biała 16/11 PCV 320N z pilotem </t>
  </si>
  <si>
    <t>Rura peszlowa biała PP20/16</t>
  </si>
  <si>
    <t>Rura peszlowa biała PP25/20</t>
  </si>
  <si>
    <t>Świetlówka Philips Master PLS 11W/DL 2P</t>
  </si>
  <si>
    <t>Świetlówka Philips Master PLS 9W 840 2P</t>
  </si>
  <si>
    <t>Świetlówka PHILIPS LED 18W 840 G13; dł: 120cm, barwa światła: 3000K -ciepła biel, min. 2000lm, klasa energetyczna: min. A+</t>
  </si>
  <si>
    <t>Świetlówka TL 8W/33 640  biała PHILIPS</t>
  </si>
  <si>
    <t>świetlówka LED CFL SQARE 28W/ 827 4-PIN OSRAM</t>
  </si>
  <si>
    <t xml:space="preserve">Tulejki cieńkościenne izolowane 1,5mm  dług. 10mm </t>
  </si>
  <si>
    <t xml:space="preserve">Tulejki cieńkościenne izolowane 2,5mm  dług. 12mm </t>
  </si>
  <si>
    <t xml:space="preserve">Tulejki cieńkościenne izolowane 4mm  dług. 12mm </t>
  </si>
  <si>
    <t>Wentylator stołowy Gockowiak FRIO biały MG3062861</t>
  </si>
  <si>
    <t>Wtyczka prosta do przedłużacza 230/16A IP44 Uni-schuko  Gumowa</t>
  </si>
  <si>
    <t>Wtyczki elektryczne 230V/16A + uziemnienie typu SCHUKO</t>
  </si>
  <si>
    <t>Wtyczki elektryczne 400V/16A 5-bolec hermetyczne - platikowe</t>
  </si>
  <si>
    <t>Wyłącznik FR-301 100A</t>
  </si>
  <si>
    <t>Wyłącznik FR-301 80A</t>
  </si>
  <si>
    <t>Wyłącznik FR-303 100A</t>
  </si>
  <si>
    <t>Wyłącznik nadprądowy 1P C 10A EATON</t>
  </si>
  <si>
    <t>Wyłącznik nadprądowy 1P C 16A EATON</t>
  </si>
  <si>
    <t>Wyłącznik krańcowy dźwigniowy 250V/AC 10A, drzwignia obrotowa z rolką XZ-9/108 IP65</t>
  </si>
  <si>
    <t>Wyłącznik różnicowo-prądowy 1-fazowy 16A/0,03A LEGRAND</t>
  </si>
  <si>
    <t>Wyłącznik różnicowo-prądowy 1-fazowy 25A/0,03A LEGRAND</t>
  </si>
  <si>
    <t>Wyłącznik różnicowo-prądowy 3-fazowy 25A/0,03A LEGRAND</t>
  </si>
  <si>
    <t>Wyłącznik różnicowo-prądowy 3-fazowy 40A/0,03A LEGRAND</t>
  </si>
  <si>
    <t>Wyłącznik różnicowo-prądowy 4P 40A 30mA LEGRAND</t>
  </si>
  <si>
    <t>Zabezpieczenia nadmiarowo-prądowe      S-301  B10A</t>
  </si>
  <si>
    <t>Zabezpieczenia nadmiarowo-prądowe      S-301  B16A</t>
  </si>
  <si>
    <t>Zabezpieczenia nadmiarowo-prądowe      S-303  B25A</t>
  </si>
  <si>
    <t>Zabezpieczenia nadmiarowo-prądowe      S-303  B32A</t>
  </si>
  <si>
    <t>Zabezpieczenia nadmiarowo-prądowe      S-303  B63A</t>
  </si>
  <si>
    <t>wyłącznik nadprądowy bezpiecznik S191 6A-B- Legrand</t>
  </si>
  <si>
    <t>wyłącznik nadprądowy bezpiecznik S191 16A-C- Legrand</t>
  </si>
  <si>
    <t>wyłącznik nadprądowy bezpiecznik S191 20A-B- Legrand</t>
  </si>
  <si>
    <t>wyłącznik nadprądowy bezpiecznik S191 20A-C- Legrand</t>
  </si>
  <si>
    <t>mufa do kabli energetycznych YKY 5x25mm2 ziemna termokurczliwa</t>
  </si>
  <si>
    <t>złączki kablowe z izolacją (tuleja) KLE 2,5 100szt./opakowanie ERKO</t>
  </si>
  <si>
    <t>złączki kablowe z izolacją (tuleja) KLE 4 100szt./opakowanie ERKO</t>
  </si>
  <si>
    <t>Plafoniera LED 12W LORNA 3000K 30cm 800lm VO0302</t>
  </si>
  <si>
    <t>Plafon LED okrągły Fi 28cm 10W b. neutralna 4000K 1000lm</t>
  </si>
  <si>
    <t>Plafon LED okrągły Fi 30cm 18W b. neutralna 4000K 1850lm</t>
  </si>
  <si>
    <t>Oprawa ewakuacyjna/awaryjna VELLA LED ECO SO 125 A 1H MT IP65 INLEWA 93676</t>
  </si>
  <si>
    <t>Oprawa awaryjna Awex Lovato LVNO N ECO LED 3W (optyka do przestrzeni otwartych) 1h jednozadaniowa biała LVNO/3W/E/1/SE/X/WH</t>
  </si>
  <si>
    <t>Oprawa rastrowa LED 4x9W natynkowa przystosowana do 4 świetlówek LED T8 o długości 60cm, gniazdo G13</t>
  </si>
  <si>
    <t>Oprawa rastrowa LED natynkowa przystosowana do 2 świetlówek LED T8 o długości 120cm, gniazdo G13</t>
  </si>
  <si>
    <t>Lampa drogowa uliczna LED 100W Ledolux Pike J Dob, wodoszczelność IP66, barwa światła 4000K</t>
  </si>
  <si>
    <t>obudowa typu S-5</t>
  </si>
  <si>
    <t>Listwa elektroinstalacyjna kanał kablowy kolor biały  STANDARD BKK 60x40mm korytko z pokrywą długość L=2000mm/szt</t>
  </si>
  <si>
    <t>kanał instalacyjny LN ECO 20x12 biały 638120 długość L=2000mm/szt</t>
  </si>
  <si>
    <t>zasilacz na szynę DIN HDR-15-12 12VDC/1,25A Mean Well</t>
  </si>
  <si>
    <t>zasilacz na szynę Ts35 HDR-100-12 230Ac/12V Mean Well</t>
  </si>
  <si>
    <t>zasilacz na szynę Ts35 HDR-30-12 230Ac/12V Mean Well</t>
  </si>
  <si>
    <t>zasilacz na szynę Ts35 HDR-60-12 230Ac/12V Mean Well</t>
  </si>
  <si>
    <t>Źródło światła WLS 250W  E-40</t>
  </si>
  <si>
    <t>Źródło światła WLS 70W  E-27</t>
  </si>
  <si>
    <t>żarówka sodowa E-40 230V LU150/100/T/40</t>
  </si>
  <si>
    <t>lampa energoszczędna OSRAM 230V ciepła biel w kształcie pręta 11W=75W  4050300006017</t>
  </si>
  <si>
    <t>żarówka G9 3W 230V PHILIPS</t>
  </si>
  <si>
    <t>żarówka LED GU-10 6,9W biała barwa ciepła</t>
  </si>
  <si>
    <t>Żarówka LED  E-14, 230V/min. 6W; typ: kulka; 2700K-3000K- barwa ciepła; (PHILIPS, GE, OSRAM)</t>
  </si>
  <si>
    <t>Żarówka LED  E-27, 230V/ min. 10W; typ: kulka; 2700K-3000K- barwa ciepła; (PHILIPS, GE, OSRAM)</t>
  </si>
  <si>
    <t>Żarówka LED  E-27, 230V/min. 6W; typ: kulka; 2700K-3000K- barwa ciepła; (PHILIPS, GE, OSRAM)</t>
  </si>
  <si>
    <t>Oprawa hermetyczna OPK LED 2x18W</t>
  </si>
  <si>
    <t>Oprawa hermetyczna OPK LED 2x9W</t>
  </si>
  <si>
    <t>Świetlówka LED 24W T8 G13 2200 Lm 4000K (150cm) PHILIPS</t>
  </si>
  <si>
    <t>Obudowa termoutwardzalna k. STN 26x84+KKDN IOBK-30317-01-011 z kątownikami montażowymi bocznymi , płaski daszek gł. 250mm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</si>
</sst>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7" fillId="0" borderId="0"/>
    <xf numFmtId="0" fontId="1" fillId="0" borderId="0"/>
    <xf numFmtId="0" fontId="21" fillId="0" borderId="0"/>
  </cellStyleXfs>
  <cellXfs count="60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4" fillId="0" borderId="4" xfId="0" quotePrefix="1" applyFont="1" applyBorder="1" applyAlignment="1">
      <alignment horizontal="center"/>
    </xf>
    <xf numFmtId="4" fontId="2" fillId="0" borderId="6" xfId="0" applyNumberFormat="1" applyFont="1" applyBorder="1"/>
    <xf numFmtId="4" fontId="4" fillId="0" borderId="13" xfId="0" applyNumberFormat="1" applyFont="1" applyBorder="1"/>
    <xf numFmtId="4" fontId="4" fillId="0" borderId="12" xfId="0" applyNumberFormat="1" applyFont="1" applyBorder="1"/>
    <xf numFmtId="0" fontId="0" fillId="2" borderId="7" xfId="0" quotePrefix="1" applyFill="1" applyBorder="1"/>
    <xf numFmtId="0" fontId="2" fillId="2" borderId="8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4" fontId="4" fillId="0" borderId="11" xfId="0" applyNumberFormat="1" applyFont="1" applyBorder="1" applyAlignment="1">
      <alignment horizontal="center"/>
    </xf>
    <xf numFmtId="164" fontId="17" fillId="3" borderId="3" xfId="2" applyNumberFormat="1" applyFont="1" applyFill="1" applyBorder="1" applyAlignment="1">
      <alignment horizontal="left" vertical="center" wrapText="1"/>
    </xf>
    <xf numFmtId="0" fontId="0" fillId="3" borderId="3" xfId="0" applyFill="1" applyBorder="1" applyAlignment="1">
      <alignment wrapText="1"/>
    </xf>
    <xf numFmtId="0" fontId="19" fillId="0" borderId="6" xfId="0" applyFont="1" applyBorder="1" applyAlignment="1">
      <alignment horizontal="center" wrapText="1"/>
    </xf>
    <xf numFmtId="0" fontId="2" fillId="3" borderId="3" xfId="0" applyFont="1" applyFill="1" applyBorder="1" applyAlignment="1">
      <alignment wrapText="1"/>
    </xf>
    <xf numFmtId="164" fontId="1" fillId="3" borderId="3" xfId="2" applyNumberFormat="1" applyFill="1" applyBorder="1" applyAlignment="1">
      <alignment horizontal="left" vertical="center" wrapText="1"/>
    </xf>
    <xf numFmtId="0" fontId="0" fillId="0" borderId="3" xfId="0" applyBorder="1"/>
    <xf numFmtId="0" fontId="2" fillId="3" borderId="3" xfId="3" applyFont="1" applyFill="1" applyBorder="1" applyAlignment="1">
      <alignment wrapText="1"/>
    </xf>
    <xf numFmtId="0" fontId="0" fillId="3" borderId="3" xfId="0" applyFill="1" applyBorder="1"/>
    <xf numFmtId="0" fontId="19" fillId="0" borderId="16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4" fontId="11" fillId="2" borderId="18" xfId="0" applyNumberFormat="1" applyFont="1" applyFill="1" applyBorder="1" applyAlignment="1" applyProtection="1">
      <alignment wrapText="1"/>
      <protection locked="0"/>
    </xf>
    <xf numFmtId="0" fontId="20" fillId="0" borderId="19" xfId="0" applyFont="1" applyBorder="1"/>
    <xf numFmtId="0" fontId="20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8" fillId="0" borderId="0" xfId="0" applyFont="1"/>
    <xf numFmtId="3" fontId="8" fillId="0" borderId="0" xfId="0" applyNumberFormat="1" applyFont="1"/>
    <xf numFmtId="0" fontId="19" fillId="0" borderId="20" xfId="0" applyFont="1" applyBorder="1" applyAlignment="1">
      <alignment horizontal="center" wrapText="1"/>
    </xf>
    <xf numFmtId="4" fontId="11" fillId="2" borderId="15" xfId="0" applyNumberFormat="1" applyFont="1" applyFill="1" applyBorder="1" applyAlignment="1" applyProtection="1">
      <alignment wrapText="1"/>
      <protection locked="0"/>
    </xf>
    <xf numFmtId="0" fontId="4" fillId="0" borderId="13" xfId="0" quotePrefix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" fontId="11" fillId="2" borderId="21" xfId="0" applyNumberFormat="1" applyFont="1" applyFill="1" applyBorder="1" applyAlignment="1" applyProtection="1">
      <alignment wrapText="1"/>
      <protection locked="0"/>
    </xf>
    <xf numFmtId="0" fontId="5" fillId="0" borderId="12" xfId="0" quotePrefix="1" applyFont="1" applyBorder="1" applyAlignment="1">
      <alignment horizontal="center" wrapText="1"/>
    </xf>
    <xf numFmtId="0" fontId="19" fillId="0" borderId="3" xfId="0" quotePrefix="1" applyFont="1" applyBorder="1"/>
    <xf numFmtId="0" fontId="19" fillId="0" borderId="6" xfId="0" quotePrefix="1" applyFont="1" applyBorder="1"/>
    <xf numFmtId="0" fontId="2" fillId="0" borderId="3" xfId="0" applyFont="1" applyBorder="1" applyAlignment="1">
      <alignment wrapText="1"/>
    </xf>
    <xf numFmtId="0" fontId="2" fillId="3" borderId="22" xfId="0" applyFont="1" applyFill="1" applyBorder="1" applyAlignment="1">
      <alignment wrapText="1"/>
    </xf>
    <xf numFmtId="0" fontId="2" fillId="0" borderId="22" xfId="0" applyFont="1" applyBorder="1" applyAlignment="1">
      <alignment horizontal="center" wrapText="1"/>
    </xf>
    <xf numFmtId="0" fontId="19" fillId="0" borderId="23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</cellXfs>
  <cellStyles count="4">
    <cellStyle name="Normalny" xfId="0" builtinId="0"/>
    <cellStyle name="Normalny 2" xfId="2" xr:uid="{EFEE6CEE-617E-412B-9BEA-89EBFD446D1B}"/>
    <cellStyle name="Normalny 3" xfId="1" xr:uid="{B51519D1-2C31-43B3-88BF-00ABEB4C462B}"/>
    <cellStyle name="Normalny 4" xfId="3" xr:uid="{6BD342B6-3037-49D7-9E62-2B709CC6C515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171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 (SZT.)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7"/>
  <sheetViews>
    <sheetView showGridLines="0" tabSelected="1" topLeftCell="A159" workbookViewId="0">
      <selection activeCell="D170" sqref="D170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8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2" spans="1:10" ht="15.75" x14ac:dyDescent="0.25">
      <c r="A2" s="10"/>
      <c r="C2" s="11" t="s">
        <v>17</v>
      </c>
      <c r="D2" s="8"/>
      <c r="E2" s="8"/>
      <c r="F2" s="8"/>
      <c r="G2" s="8"/>
      <c r="H2" s="8"/>
      <c r="I2" s="8"/>
    </row>
    <row r="3" spans="1:10" x14ac:dyDescent="0.25">
      <c r="C3" s="12" t="s">
        <v>8</v>
      </c>
      <c r="D3"/>
      <c r="E3" s="7"/>
    </row>
    <row r="4" spans="1:10" x14ac:dyDescent="0.25">
      <c r="C4" s="9"/>
      <c r="D4" s="27"/>
      <c r="E4" s="7"/>
    </row>
    <row r="5" spans="1:10" x14ac:dyDescent="0.25">
      <c r="B5" s="10"/>
      <c r="C5" s="13" t="s">
        <v>149</v>
      </c>
      <c r="D5" s="3"/>
      <c r="E5" s="27"/>
      <c r="F5" s="3"/>
      <c r="G5" s="3"/>
      <c r="H5" s="3"/>
      <c r="I5" s="3"/>
    </row>
    <row r="6" spans="1:10" x14ac:dyDescent="0.25">
      <c r="C6" s="14" t="s">
        <v>18</v>
      </c>
      <c r="D6" s="7"/>
      <c r="E6" s="7"/>
      <c r="F6" s="7"/>
      <c r="G6" s="7"/>
      <c r="H6" s="7"/>
      <c r="I6" s="7"/>
    </row>
    <row r="7" spans="1:10" ht="15.75" x14ac:dyDescent="0.25">
      <c r="C7" s="15" t="s">
        <v>176</v>
      </c>
      <c r="F7" s="2"/>
      <c r="G7" s="2"/>
      <c r="H7" s="2"/>
      <c r="I7" s="2"/>
    </row>
    <row r="8" spans="1:10" ht="22.5" customHeight="1" x14ac:dyDescent="0.25">
      <c r="C8" s="14" t="s">
        <v>58</v>
      </c>
      <c r="D8" s="14"/>
      <c r="F8" s="2"/>
      <c r="G8" s="2"/>
      <c r="H8" s="2"/>
      <c r="I8" s="2"/>
    </row>
    <row r="9" spans="1:10" x14ac:dyDescent="0.25">
      <c r="C9" s="3"/>
      <c r="D9"/>
      <c r="E9" s="7"/>
    </row>
    <row r="10" spans="1:10" ht="62.25" customHeight="1" thickBot="1" x14ac:dyDescent="0.3">
      <c r="C10" s="20" t="s">
        <v>0</v>
      </c>
      <c r="D10" s="21" t="s">
        <v>23</v>
      </c>
      <c r="E10" s="29" t="s">
        <v>21</v>
      </c>
      <c r="F10" s="22" t="s">
        <v>14</v>
      </c>
      <c r="G10" s="23" t="s">
        <v>15</v>
      </c>
      <c r="H10" s="24" t="s">
        <v>13</v>
      </c>
      <c r="I10" s="25" t="s">
        <v>6</v>
      </c>
      <c r="J10" s="26" t="s">
        <v>11</v>
      </c>
    </row>
    <row r="11" spans="1:10" ht="15.75" thickBot="1" x14ac:dyDescent="0.3">
      <c r="C11" s="49" t="s">
        <v>1</v>
      </c>
      <c r="D11" s="52" t="s">
        <v>2</v>
      </c>
      <c r="E11" s="49" t="s">
        <v>3</v>
      </c>
      <c r="F11" s="5" t="s">
        <v>4</v>
      </c>
      <c r="G11" s="49" t="s">
        <v>5</v>
      </c>
      <c r="H11" s="5" t="s">
        <v>7</v>
      </c>
      <c r="I11" s="16" t="s">
        <v>9</v>
      </c>
      <c r="J11" s="5" t="s">
        <v>10</v>
      </c>
    </row>
    <row r="12" spans="1:10" ht="25.5" x14ac:dyDescent="0.25">
      <c r="B12" s="1"/>
      <c r="C12" s="53" t="s">
        <v>1</v>
      </c>
      <c r="D12" s="31" t="s">
        <v>204</v>
      </c>
      <c r="E12" s="35" t="s">
        <v>150</v>
      </c>
      <c r="F12" s="47">
        <v>12</v>
      </c>
      <c r="G12" s="41"/>
      <c r="H12" s="6" t="str">
        <f>IF(G12&gt;0,ROUND(+G12,2)*F12,"")</f>
        <v/>
      </c>
      <c r="I12" s="4" t="str">
        <f>IF(G12&gt;0,ROUND(+H12,2)*1.23,"")</f>
        <v/>
      </c>
      <c r="J12" s="17" t="str">
        <f>IF(G12&gt;0,+I12/F12,"")</f>
        <v/>
      </c>
    </row>
    <row r="13" spans="1:10" ht="25.5" x14ac:dyDescent="0.25">
      <c r="B13" s="1"/>
      <c r="C13" s="53" t="s">
        <v>2</v>
      </c>
      <c r="D13" s="31" t="s">
        <v>151</v>
      </c>
      <c r="E13" s="35" t="s">
        <v>150</v>
      </c>
      <c r="F13" s="33">
        <v>1</v>
      </c>
      <c r="G13" s="48"/>
      <c r="H13" s="6" t="str">
        <f t="shared" ref="H13:H76" si="0">IF(G13&gt;0,ROUND(+G13,2)*F13,"")</f>
        <v/>
      </c>
      <c r="I13" s="4" t="str">
        <f t="shared" ref="I13:I76" si="1">IF(G13&gt;0,ROUND(+H13,2)*1.23,"")</f>
        <v/>
      </c>
      <c r="J13" s="17" t="str">
        <f t="shared" ref="J13:J76" si="2">IF(G13&gt;0,+I13/F13,"")</f>
        <v/>
      </c>
    </row>
    <row r="14" spans="1:10" ht="15.75" x14ac:dyDescent="0.25">
      <c r="B14" s="1"/>
      <c r="C14" s="53" t="s">
        <v>3</v>
      </c>
      <c r="D14" s="31" t="s">
        <v>205</v>
      </c>
      <c r="E14" s="35" t="s">
        <v>150</v>
      </c>
      <c r="F14" s="33">
        <v>12</v>
      </c>
      <c r="G14" s="48"/>
      <c r="H14" s="6" t="str">
        <f t="shared" si="0"/>
        <v/>
      </c>
      <c r="I14" s="4" t="str">
        <f t="shared" si="1"/>
        <v/>
      </c>
      <c r="J14" s="17" t="str">
        <f t="shared" si="2"/>
        <v/>
      </c>
    </row>
    <row r="15" spans="1:10" ht="15.75" x14ac:dyDescent="0.25">
      <c r="B15" s="1"/>
      <c r="C15" s="53" t="s">
        <v>4</v>
      </c>
      <c r="D15" s="31" t="s">
        <v>206</v>
      </c>
      <c r="E15" s="35" t="s">
        <v>152</v>
      </c>
      <c r="F15" s="33">
        <v>12</v>
      </c>
      <c r="G15" s="48"/>
      <c r="H15" s="6" t="str">
        <f t="shared" si="0"/>
        <v/>
      </c>
      <c r="I15" s="4" t="str">
        <f t="shared" si="1"/>
        <v/>
      </c>
      <c r="J15" s="17" t="str">
        <f t="shared" si="2"/>
        <v/>
      </c>
    </row>
    <row r="16" spans="1:10" ht="30" x14ac:dyDescent="0.25">
      <c r="B16" s="1"/>
      <c r="C16" s="53" t="s">
        <v>5</v>
      </c>
      <c r="D16" s="32" t="s">
        <v>207</v>
      </c>
      <c r="E16" s="36" t="s">
        <v>152</v>
      </c>
      <c r="F16" s="33">
        <v>12</v>
      </c>
      <c r="G16" s="48"/>
      <c r="H16" s="6" t="str">
        <f t="shared" si="0"/>
        <v/>
      </c>
      <c r="I16" s="4" t="str">
        <f t="shared" si="1"/>
        <v/>
      </c>
      <c r="J16" s="17" t="str">
        <f t="shared" si="2"/>
        <v/>
      </c>
    </row>
    <row r="17" spans="2:10" ht="15.75" x14ac:dyDescent="0.25">
      <c r="B17" s="1"/>
      <c r="C17" s="53" t="s">
        <v>7</v>
      </c>
      <c r="D17" s="32" t="s">
        <v>208</v>
      </c>
      <c r="E17" s="35" t="s">
        <v>150</v>
      </c>
      <c r="F17" s="33">
        <v>12</v>
      </c>
      <c r="G17" s="48"/>
      <c r="H17" s="6" t="str">
        <f t="shared" si="0"/>
        <v/>
      </c>
      <c r="I17" s="4" t="str">
        <f t="shared" si="1"/>
        <v/>
      </c>
      <c r="J17" s="17" t="str">
        <f t="shared" si="2"/>
        <v/>
      </c>
    </row>
    <row r="18" spans="2:10" ht="15.75" x14ac:dyDescent="0.25">
      <c r="B18" s="1"/>
      <c r="C18" s="53" t="s">
        <v>9</v>
      </c>
      <c r="D18" s="32" t="s">
        <v>209</v>
      </c>
      <c r="E18" s="31" t="s">
        <v>152</v>
      </c>
      <c r="F18" s="33">
        <v>8</v>
      </c>
      <c r="G18" s="48"/>
      <c r="H18" s="6" t="str">
        <f t="shared" si="0"/>
        <v/>
      </c>
      <c r="I18" s="4" t="str">
        <f t="shared" si="1"/>
        <v/>
      </c>
      <c r="J18" s="17" t="str">
        <f t="shared" si="2"/>
        <v/>
      </c>
    </row>
    <row r="19" spans="2:10" ht="45" x14ac:dyDescent="0.25">
      <c r="B19" s="1"/>
      <c r="C19" s="53" t="s">
        <v>10</v>
      </c>
      <c r="D19" s="32" t="s">
        <v>210</v>
      </c>
      <c r="E19" s="31" t="s">
        <v>152</v>
      </c>
      <c r="F19" s="33">
        <v>15</v>
      </c>
      <c r="G19" s="48"/>
      <c r="H19" s="6" t="str">
        <f t="shared" si="0"/>
        <v/>
      </c>
      <c r="I19" s="4" t="str">
        <f t="shared" si="1"/>
        <v/>
      </c>
      <c r="J19" s="17" t="str">
        <f t="shared" si="2"/>
        <v/>
      </c>
    </row>
    <row r="20" spans="2:10" ht="45" x14ac:dyDescent="0.25">
      <c r="B20" s="1"/>
      <c r="C20" s="53" t="s">
        <v>12</v>
      </c>
      <c r="D20" s="32" t="s">
        <v>211</v>
      </c>
      <c r="E20" s="31" t="s">
        <v>152</v>
      </c>
      <c r="F20" s="33">
        <v>15</v>
      </c>
      <c r="G20" s="48"/>
      <c r="H20" s="6" t="str">
        <f t="shared" si="0"/>
        <v/>
      </c>
      <c r="I20" s="4" t="str">
        <f t="shared" si="1"/>
        <v/>
      </c>
      <c r="J20" s="17" t="str">
        <f t="shared" si="2"/>
        <v/>
      </c>
    </row>
    <row r="21" spans="2:10" ht="15.75" x14ac:dyDescent="0.25">
      <c r="B21" s="1"/>
      <c r="C21" s="53" t="s">
        <v>25</v>
      </c>
      <c r="D21" s="32" t="s">
        <v>212</v>
      </c>
      <c r="E21" s="31" t="s">
        <v>152</v>
      </c>
      <c r="F21" s="33">
        <v>20</v>
      </c>
      <c r="G21" s="48"/>
      <c r="H21" s="6" t="str">
        <f t="shared" si="0"/>
        <v/>
      </c>
      <c r="I21" s="4" t="str">
        <f t="shared" si="1"/>
        <v/>
      </c>
      <c r="J21" s="17" t="str">
        <f t="shared" si="2"/>
        <v/>
      </c>
    </row>
    <row r="22" spans="2:10" ht="30" x14ac:dyDescent="0.25">
      <c r="B22" s="1"/>
      <c r="C22" s="53" t="s">
        <v>26</v>
      </c>
      <c r="D22" s="32" t="s">
        <v>213</v>
      </c>
      <c r="E22" s="31" t="s">
        <v>152</v>
      </c>
      <c r="F22" s="33">
        <v>20</v>
      </c>
      <c r="G22" s="48"/>
      <c r="H22" s="6" t="str">
        <f t="shared" si="0"/>
        <v/>
      </c>
      <c r="I22" s="4" t="str">
        <f t="shared" si="1"/>
        <v/>
      </c>
      <c r="J22" s="17" t="str">
        <f t="shared" si="2"/>
        <v/>
      </c>
    </row>
    <row r="23" spans="2:10" ht="30" x14ac:dyDescent="0.25">
      <c r="B23" s="1"/>
      <c r="C23" s="53" t="s">
        <v>27</v>
      </c>
      <c r="D23" s="32" t="s">
        <v>214</v>
      </c>
      <c r="E23" s="31" t="s">
        <v>152</v>
      </c>
      <c r="F23" s="33">
        <v>3</v>
      </c>
      <c r="G23" s="48"/>
      <c r="H23" s="6" t="str">
        <f t="shared" si="0"/>
        <v/>
      </c>
      <c r="I23" s="4" t="str">
        <f t="shared" si="1"/>
        <v/>
      </c>
      <c r="J23" s="17" t="str">
        <f t="shared" si="2"/>
        <v/>
      </c>
    </row>
    <row r="24" spans="2:10" ht="30" x14ac:dyDescent="0.25">
      <c r="B24" s="1"/>
      <c r="C24" s="53" t="s">
        <v>28</v>
      </c>
      <c r="D24" s="32" t="s">
        <v>215</v>
      </c>
      <c r="E24" s="31" t="s">
        <v>152</v>
      </c>
      <c r="F24" s="33">
        <v>6</v>
      </c>
      <c r="G24" s="48"/>
      <c r="H24" s="6" t="str">
        <f t="shared" si="0"/>
        <v/>
      </c>
      <c r="I24" s="4" t="str">
        <f t="shared" si="1"/>
        <v/>
      </c>
      <c r="J24" s="17" t="str">
        <f t="shared" si="2"/>
        <v/>
      </c>
    </row>
    <row r="25" spans="2:10" ht="25.5" x14ac:dyDescent="0.25">
      <c r="B25" s="1"/>
      <c r="C25" s="53" t="s">
        <v>29</v>
      </c>
      <c r="D25" s="31" t="s">
        <v>216</v>
      </c>
      <c r="E25" s="35" t="s">
        <v>150</v>
      </c>
      <c r="F25" s="33">
        <v>1</v>
      </c>
      <c r="G25" s="48"/>
      <c r="H25" s="6" t="str">
        <f t="shared" si="0"/>
        <v/>
      </c>
      <c r="I25" s="4" t="str">
        <f t="shared" si="1"/>
        <v/>
      </c>
      <c r="J25" s="17" t="str">
        <f t="shared" si="2"/>
        <v/>
      </c>
    </row>
    <row r="26" spans="2:10" ht="30" x14ac:dyDescent="0.25">
      <c r="B26" s="1"/>
      <c r="C26" s="53" t="s">
        <v>30</v>
      </c>
      <c r="D26" s="32" t="s">
        <v>217</v>
      </c>
      <c r="E26" s="35" t="s">
        <v>150</v>
      </c>
      <c r="F26" s="33">
        <v>2</v>
      </c>
      <c r="G26" s="48"/>
      <c r="H26" s="6" t="str">
        <f t="shared" si="0"/>
        <v/>
      </c>
      <c r="I26" s="4" t="str">
        <f t="shared" si="1"/>
        <v/>
      </c>
      <c r="J26" s="17" t="str">
        <f t="shared" si="2"/>
        <v/>
      </c>
    </row>
    <row r="27" spans="2:10" ht="30" x14ac:dyDescent="0.25">
      <c r="B27" s="1"/>
      <c r="C27" s="53" t="s">
        <v>31</v>
      </c>
      <c r="D27" s="32" t="s">
        <v>218</v>
      </c>
      <c r="E27" s="35" t="s">
        <v>150</v>
      </c>
      <c r="F27" s="33">
        <v>2</v>
      </c>
      <c r="G27" s="48"/>
      <c r="H27" s="6" t="str">
        <f t="shared" si="0"/>
        <v/>
      </c>
      <c r="I27" s="4" t="str">
        <f t="shared" si="1"/>
        <v/>
      </c>
      <c r="J27" s="17" t="str">
        <f t="shared" si="2"/>
        <v/>
      </c>
    </row>
    <row r="28" spans="2:10" ht="25.5" x14ac:dyDescent="0.25">
      <c r="B28" s="1"/>
      <c r="C28" s="53" t="s">
        <v>32</v>
      </c>
      <c r="D28" s="31" t="s">
        <v>219</v>
      </c>
      <c r="E28" s="35" t="s">
        <v>154</v>
      </c>
      <c r="F28" s="33">
        <v>100</v>
      </c>
      <c r="G28" s="48"/>
      <c r="H28" s="6" t="str">
        <f t="shared" si="0"/>
        <v/>
      </c>
      <c r="I28" s="4" t="str">
        <f t="shared" si="1"/>
        <v/>
      </c>
      <c r="J28" s="17" t="str">
        <f t="shared" si="2"/>
        <v/>
      </c>
    </row>
    <row r="29" spans="2:10" ht="25.5" x14ac:dyDescent="0.25">
      <c r="B29" s="1"/>
      <c r="C29" s="53" t="s">
        <v>33</v>
      </c>
      <c r="D29" s="31" t="s">
        <v>220</v>
      </c>
      <c r="E29" s="31" t="s">
        <v>150</v>
      </c>
      <c r="F29" s="33">
        <v>36</v>
      </c>
      <c r="G29" s="48"/>
      <c r="H29" s="6" t="str">
        <f t="shared" si="0"/>
        <v/>
      </c>
      <c r="I29" s="4" t="str">
        <f t="shared" si="1"/>
        <v/>
      </c>
      <c r="J29" s="17" t="str">
        <f t="shared" si="2"/>
        <v/>
      </c>
    </row>
    <row r="30" spans="2:10" ht="25.5" x14ac:dyDescent="0.25">
      <c r="B30" s="1"/>
      <c r="C30" s="53" t="s">
        <v>34</v>
      </c>
      <c r="D30" s="31" t="s">
        <v>221</v>
      </c>
      <c r="E30" s="35" t="s">
        <v>150</v>
      </c>
      <c r="F30" s="33">
        <v>12</v>
      </c>
      <c r="G30" s="48"/>
      <c r="H30" s="6" t="str">
        <f t="shared" si="0"/>
        <v/>
      </c>
      <c r="I30" s="4" t="str">
        <f t="shared" si="1"/>
        <v/>
      </c>
      <c r="J30" s="17" t="str">
        <f t="shared" si="2"/>
        <v/>
      </c>
    </row>
    <row r="31" spans="2:10" ht="25.5" x14ac:dyDescent="0.25">
      <c r="B31" s="1"/>
      <c r="C31" s="53" t="s">
        <v>35</v>
      </c>
      <c r="D31" s="31" t="s">
        <v>222</v>
      </c>
      <c r="E31" s="31" t="s">
        <v>150</v>
      </c>
      <c r="F31" s="33">
        <v>7</v>
      </c>
      <c r="G31" s="48"/>
      <c r="H31" s="6" t="str">
        <f t="shared" si="0"/>
        <v/>
      </c>
      <c r="I31" s="4" t="str">
        <f t="shared" si="1"/>
        <v/>
      </c>
      <c r="J31" s="17" t="str">
        <f t="shared" si="2"/>
        <v/>
      </c>
    </row>
    <row r="32" spans="2:10" ht="25.5" x14ac:dyDescent="0.25">
      <c r="B32" s="1"/>
      <c r="C32" s="53" t="s">
        <v>36</v>
      </c>
      <c r="D32" s="31" t="s">
        <v>223</v>
      </c>
      <c r="E32" s="31" t="s">
        <v>150</v>
      </c>
      <c r="F32" s="33">
        <v>9</v>
      </c>
      <c r="G32" s="48"/>
      <c r="H32" s="6" t="str">
        <f t="shared" si="0"/>
        <v/>
      </c>
      <c r="I32" s="4" t="str">
        <f t="shared" si="1"/>
        <v/>
      </c>
      <c r="J32" s="17" t="str">
        <f t="shared" si="2"/>
        <v/>
      </c>
    </row>
    <row r="33" spans="2:10" ht="30" x14ac:dyDescent="0.25">
      <c r="B33" s="1"/>
      <c r="C33" s="53" t="s">
        <v>37</v>
      </c>
      <c r="D33" s="32" t="s">
        <v>224</v>
      </c>
      <c r="E33" s="36" t="s">
        <v>150</v>
      </c>
      <c r="F33" s="33">
        <v>10</v>
      </c>
      <c r="G33" s="48"/>
      <c r="H33" s="6" t="str">
        <f t="shared" si="0"/>
        <v/>
      </c>
      <c r="I33" s="4" t="str">
        <f t="shared" si="1"/>
        <v/>
      </c>
      <c r="J33" s="17" t="str">
        <f t="shared" si="2"/>
        <v/>
      </c>
    </row>
    <row r="34" spans="2:10" ht="25.5" x14ac:dyDescent="0.25">
      <c r="B34" s="1"/>
      <c r="C34" s="53" t="s">
        <v>38</v>
      </c>
      <c r="D34" s="31" t="s">
        <v>225</v>
      </c>
      <c r="E34" s="35" t="s">
        <v>152</v>
      </c>
      <c r="F34" s="33">
        <v>2</v>
      </c>
      <c r="G34" s="48"/>
      <c r="H34" s="6" t="str">
        <f t="shared" si="0"/>
        <v/>
      </c>
      <c r="I34" s="4" t="str">
        <f t="shared" si="1"/>
        <v/>
      </c>
      <c r="J34" s="17" t="str">
        <f t="shared" si="2"/>
        <v/>
      </c>
    </row>
    <row r="35" spans="2:10" ht="15.75" x14ac:dyDescent="0.25">
      <c r="B35" s="1"/>
      <c r="C35" s="53" t="s">
        <v>39</v>
      </c>
      <c r="D35" s="31" t="s">
        <v>155</v>
      </c>
      <c r="E35" s="35" t="s">
        <v>154</v>
      </c>
      <c r="F35" s="33">
        <v>200</v>
      </c>
      <c r="G35" s="48"/>
      <c r="H35" s="6" t="str">
        <f t="shared" si="0"/>
        <v/>
      </c>
      <c r="I35" s="4" t="str">
        <f t="shared" si="1"/>
        <v/>
      </c>
      <c r="J35" s="17" t="str">
        <f t="shared" si="2"/>
        <v/>
      </c>
    </row>
    <row r="36" spans="2:10" ht="15.75" x14ac:dyDescent="0.25">
      <c r="B36" s="1"/>
      <c r="C36" s="53" t="s">
        <v>40</v>
      </c>
      <c r="D36" s="31" t="s">
        <v>226</v>
      </c>
      <c r="E36" s="31" t="s">
        <v>154</v>
      </c>
      <c r="F36" s="33">
        <v>50</v>
      </c>
      <c r="G36" s="48"/>
      <c r="H36" s="6" t="str">
        <f t="shared" si="0"/>
        <v/>
      </c>
      <c r="I36" s="4" t="str">
        <f t="shared" si="1"/>
        <v/>
      </c>
      <c r="J36" s="17" t="str">
        <f t="shared" si="2"/>
        <v/>
      </c>
    </row>
    <row r="37" spans="2:10" ht="15.75" x14ac:dyDescent="0.25">
      <c r="B37" s="1"/>
      <c r="C37" s="53" t="s">
        <v>41</v>
      </c>
      <c r="D37" s="31" t="s">
        <v>153</v>
      </c>
      <c r="E37" s="31" t="s">
        <v>159</v>
      </c>
      <c r="F37" s="33">
        <v>50</v>
      </c>
      <c r="G37" s="48"/>
      <c r="H37" s="6" t="str">
        <f t="shared" si="0"/>
        <v/>
      </c>
      <c r="I37" s="4" t="str">
        <f t="shared" si="1"/>
        <v/>
      </c>
      <c r="J37" s="17" t="str">
        <f t="shared" si="2"/>
        <v/>
      </c>
    </row>
    <row r="38" spans="2:10" ht="15.75" x14ac:dyDescent="0.25">
      <c r="B38" s="1"/>
      <c r="C38" s="53" t="s">
        <v>42</v>
      </c>
      <c r="D38" s="31" t="s">
        <v>227</v>
      </c>
      <c r="E38" s="35" t="s">
        <v>152</v>
      </c>
      <c r="F38" s="33">
        <v>6</v>
      </c>
      <c r="G38" s="48"/>
      <c r="H38" s="6" t="str">
        <f t="shared" si="0"/>
        <v/>
      </c>
      <c r="I38" s="4" t="str">
        <f t="shared" si="1"/>
        <v/>
      </c>
      <c r="J38" s="17" t="str">
        <f t="shared" si="2"/>
        <v/>
      </c>
    </row>
    <row r="39" spans="2:10" ht="25.5" x14ac:dyDescent="0.25">
      <c r="B39" s="1"/>
      <c r="C39" s="53" t="s">
        <v>43</v>
      </c>
      <c r="D39" s="31" t="s">
        <v>157</v>
      </c>
      <c r="E39" s="35" t="s">
        <v>156</v>
      </c>
      <c r="F39" s="33">
        <v>1</v>
      </c>
      <c r="G39" s="48"/>
      <c r="H39" s="6" t="str">
        <f t="shared" si="0"/>
        <v/>
      </c>
      <c r="I39" s="4" t="str">
        <f t="shared" si="1"/>
        <v/>
      </c>
      <c r="J39" s="17" t="str">
        <f t="shared" si="2"/>
        <v/>
      </c>
    </row>
    <row r="40" spans="2:10" ht="15.75" x14ac:dyDescent="0.25">
      <c r="B40" s="1"/>
      <c r="C40" s="53" t="s">
        <v>44</v>
      </c>
      <c r="D40" s="31" t="s">
        <v>158</v>
      </c>
      <c r="E40" s="31" t="s">
        <v>150</v>
      </c>
      <c r="F40" s="33">
        <v>15</v>
      </c>
      <c r="G40" s="48"/>
      <c r="H40" s="6" t="str">
        <f t="shared" si="0"/>
        <v/>
      </c>
      <c r="I40" s="4" t="str">
        <f t="shared" si="1"/>
        <v/>
      </c>
      <c r="J40" s="17" t="str">
        <f t="shared" si="2"/>
        <v/>
      </c>
    </row>
    <row r="41" spans="2:10" ht="30" x14ac:dyDescent="0.25">
      <c r="B41" s="1"/>
      <c r="C41" s="53" t="s">
        <v>45</v>
      </c>
      <c r="D41" s="34" t="s">
        <v>228</v>
      </c>
      <c r="E41" s="31" t="s">
        <v>156</v>
      </c>
      <c r="F41" s="33">
        <v>1</v>
      </c>
      <c r="G41" s="48"/>
      <c r="H41" s="6" t="str">
        <f t="shared" si="0"/>
        <v/>
      </c>
      <c r="I41" s="4" t="str">
        <f t="shared" si="1"/>
        <v/>
      </c>
      <c r="J41" s="17" t="str">
        <f t="shared" si="2"/>
        <v/>
      </c>
    </row>
    <row r="42" spans="2:10" ht="30" x14ac:dyDescent="0.25">
      <c r="B42" s="1"/>
      <c r="C42" s="53" t="s">
        <v>46</v>
      </c>
      <c r="D42" s="34" t="s">
        <v>229</v>
      </c>
      <c r="E42" s="31" t="s">
        <v>156</v>
      </c>
      <c r="F42" s="33">
        <v>1</v>
      </c>
      <c r="G42" s="48"/>
      <c r="H42" s="6" t="str">
        <f t="shared" si="0"/>
        <v/>
      </c>
      <c r="I42" s="4" t="str">
        <f t="shared" si="1"/>
        <v/>
      </c>
      <c r="J42" s="17" t="str">
        <f t="shared" si="2"/>
        <v/>
      </c>
    </row>
    <row r="43" spans="2:10" ht="30" x14ac:dyDescent="0.25">
      <c r="B43" s="1"/>
      <c r="C43" s="53" t="s">
        <v>47</v>
      </c>
      <c r="D43" s="34" t="s">
        <v>230</v>
      </c>
      <c r="E43" s="31" t="s">
        <v>156</v>
      </c>
      <c r="F43" s="33">
        <v>1</v>
      </c>
      <c r="G43" s="48"/>
      <c r="H43" s="6" t="str">
        <f t="shared" si="0"/>
        <v/>
      </c>
      <c r="I43" s="4" t="str">
        <f t="shared" si="1"/>
        <v/>
      </c>
      <c r="J43" s="17" t="str">
        <f t="shared" si="2"/>
        <v/>
      </c>
    </row>
    <row r="44" spans="2:10" ht="30" x14ac:dyDescent="0.25">
      <c r="B44" s="1"/>
      <c r="C44" s="53" t="s">
        <v>48</v>
      </c>
      <c r="D44" s="34" t="s">
        <v>231</v>
      </c>
      <c r="E44" s="31" t="s">
        <v>156</v>
      </c>
      <c r="F44" s="33">
        <v>1</v>
      </c>
      <c r="G44" s="48"/>
      <c r="H44" s="6" t="str">
        <f t="shared" si="0"/>
        <v/>
      </c>
      <c r="I44" s="4" t="str">
        <f t="shared" si="1"/>
        <v/>
      </c>
      <c r="J44" s="17" t="str">
        <f t="shared" si="2"/>
        <v/>
      </c>
    </row>
    <row r="45" spans="2:10" ht="30" x14ac:dyDescent="0.25">
      <c r="B45" s="1"/>
      <c r="C45" s="53" t="s">
        <v>49</v>
      </c>
      <c r="D45" s="34" t="s">
        <v>232</v>
      </c>
      <c r="E45" s="31" t="s">
        <v>156</v>
      </c>
      <c r="F45" s="33">
        <v>1</v>
      </c>
      <c r="G45" s="48"/>
      <c r="H45" s="6" t="str">
        <f t="shared" si="0"/>
        <v/>
      </c>
      <c r="I45" s="4" t="str">
        <f t="shared" si="1"/>
        <v/>
      </c>
      <c r="J45" s="17" t="str">
        <f t="shared" si="2"/>
        <v/>
      </c>
    </row>
    <row r="46" spans="2:10" ht="30" x14ac:dyDescent="0.25">
      <c r="B46" s="1"/>
      <c r="C46" s="53" t="s">
        <v>50</v>
      </c>
      <c r="D46" s="34" t="s">
        <v>233</v>
      </c>
      <c r="E46" s="31" t="s">
        <v>156</v>
      </c>
      <c r="F46" s="33">
        <v>1</v>
      </c>
      <c r="G46" s="48"/>
      <c r="H46" s="6" t="str">
        <f t="shared" si="0"/>
        <v/>
      </c>
      <c r="I46" s="4" t="str">
        <f t="shared" si="1"/>
        <v/>
      </c>
      <c r="J46" s="17" t="str">
        <f t="shared" si="2"/>
        <v/>
      </c>
    </row>
    <row r="47" spans="2:10" ht="30" x14ac:dyDescent="0.25">
      <c r="B47" s="1"/>
      <c r="C47" s="53" t="s">
        <v>51</v>
      </c>
      <c r="D47" s="34" t="s">
        <v>234</v>
      </c>
      <c r="E47" s="31" t="s">
        <v>156</v>
      </c>
      <c r="F47" s="33">
        <v>1</v>
      </c>
      <c r="G47" s="48"/>
      <c r="H47" s="6" t="str">
        <f t="shared" si="0"/>
        <v/>
      </c>
      <c r="I47" s="4" t="str">
        <f t="shared" si="1"/>
        <v/>
      </c>
      <c r="J47" s="17" t="str">
        <f t="shared" si="2"/>
        <v/>
      </c>
    </row>
    <row r="48" spans="2:10" ht="30" x14ac:dyDescent="0.25">
      <c r="B48" s="1"/>
      <c r="C48" s="53" t="s">
        <v>52</v>
      </c>
      <c r="D48" s="34" t="s">
        <v>235</v>
      </c>
      <c r="E48" s="31" t="s">
        <v>156</v>
      </c>
      <c r="F48" s="33">
        <v>1</v>
      </c>
      <c r="G48" s="48"/>
      <c r="H48" s="6" t="str">
        <f t="shared" si="0"/>
        <v/>
      </c>
      <c r="I48" s="4" t="str">
        <f t="shared" si="1"/>
        <v/>
      </c>
      <c r="J48" s="17" t="str">
        <f t="shared" si="2"/>
        <v/>
      </c>
    </row>
    <row r="49" spans="2:10" ht="30" x14ac:dyDescent="0.25">
      <c r="B49" s="1"/>
      <c r="C49" s="53" t="s">
        <v>53</v>
      </c>
      <c r="D49" s="34" t="s">
        <v>236</v>
      </c>
      <c r="E49" s="31" t="s">
        <v>156</v>
      </c>
      <c r="F49" s="33">
        <v>1</v>
      </c>
      <c r="G49" s="48"/>
      <c r="H49" s="6" t="str">
        <f t="shared" si="0"/>
        <v/>
      </c>
      <c r="I49" s="4" t="str">
        <f t="shared" si="1"/>
        <v/>
      </c>
      <c r="J49" s="17" t="str">
        <f t="shared" si="2"/>
        <v/>
      </c>
    </row>
    <row r="50" spans="2:10" ht="25.5" x14ac:dyDescent="0.25">
      <c r="B50" s="1"/>
      <c r="C50" s="53" t="s">
        <v>54</v>
      </c>
      <c r="D50" s="31" t="s">
        <v>237</v>
      </c>
      <c r="E50" s="31" t="s">
        <v>152</v>
      </c>
      <c r="F50" s="33">
        <v>4</v>
      </c>
      <c r="G50" s="48"/>
      <c r="H50" s="6" t="str">
        <f t="shared" si="0"/>
        <v/>
      </c>
      <c r="I50" s="4" t="str">
        <f t="shared" si="1"/>
        <v/>
      </c>
      <c r="J50" s="17" t="str">
        <f t="shared" si="2"/>
        <v/>
      </c>
    </row>
    <row r="51" spans="2:10" ht="15.75" x14ac:dyDescent="0.25">
      <c r="B51" s="1"/>
      <c r="C51" s="53" t="s">
        <v>55</v>
      </c>
      <c r="D51" s="31" t="s">
        <v>238</v>
      </c>
      <c r="E51" s="35" t="s">
        <v>150</v>
      </c>
      <c r="F51" s="33">
        <v>1</v>
      </c>
      <c r="G51" s="48"/>
      <c r="H51" s="6" t="str">
        <f t="shared" si="0"/>
        <v/>
      </c>
      <c r="I51" s="4" t="str">
        <f t="shared" si="1"/>
        <v/>
      </c>
      <c r="J51" s="17" t="str">
        <f t="shared" si="2"/>
        <v/>
      </c>
    </row>
    <row r="52" spans="2:10" ht="15.75" x14ac:dyDescent="0.25">
      <c r="B52" s="1"/>
      <c r="C52" s="53" t="s">
        <v>56</v>
      </c>
      <c r="D52" s="31" t="s">
        <v>239</v>
      </c>
      <c r="E52" s="35" t="s">
        <v>150</v>
      </c>
      <c r="F52" s="33">
        <v>2</v>
      </c>
      <c r="G52" s="48"/>
      <c r="H52" s="6" t="str">
        <f t="shared" si="0"/>
        <v/>
      </c>
      <c r="I52" s="4" t="str">
        <f t="shared" si="1"/>
        <v/>
      </c>
      <c r="J52" s="17" t="str">
        <f t="shared" si="2"/>
        <v/>
      </c>
    </row>
    <row r="53" spans="2:10" ht="25.5" x14ac:dyDescent="0.25">
      <c r="B53" s="1"/>
      <c r="C53" s="53" t="s">
        <v>57</v>
      </c>
      <c r="D53" s="31" t="s">
        <v>240</v>
      </c>
      <c r="E53" s="35" t="s">
        <v>150</v>
      </c>
      <c r="F53" s="33">
        <v>6</v>
      </c>
      <c r="G53" s="48"/>
      <c r="H53" s="6" t="str">
        <f t="shared" si="0"/>
        <v/>
      </c>
      <c r="I53" s="4" t="str">
        <f t="shared" si="1"/>
        <v/>
      </c>
      <c r="J53" s="17" t="str">
        <f t="shared" si="2"/>
        <v/>
      </c>
    </row>
    <row r="54" spans="2:10" ht="15.75" x14ac:dyDescent="0.25">
      <c r="B54" s="1"/>
      <c r="C54" s="53" t="s">
        <v>60</v>
      </c>
      <c r="D54" s="31" t="s">
        <v>241</v>
      </c>
      <c r="E54" s="35" t="s">
        <v>150</v>
      </c>
      <c r="F54" s="33">
        <v>4</v>
      </c>
      <c r="G54" s="48"/>
      <c r="H54" s="6" t="str">
        <f t="shared" si="0"/>
        <v/>
      </c>
      <c r="I54" s="4" t="str">
        <f t="shared" si="1"/>
        <v/>
      </c>
      <c r="J54" s="17" t="str">
        <f t="shared" si="2"/>
        <v/>
      </c>
    </row>
    <row r="55" spans="2:10" ht="25.5" x14ac:dyDescent="0.25">
      <c r="B55" s="1"/>
      <c r="C55" s="53" t="s">
        <v>61</v>
      </c>
      <c r="D55" s="31" t="s">
        <v>242</v>
      </c>
      <c r="E55" s="35" t="s">
        <v>150</v>
      </c>
      <c r="F55" s="33">
        <v>8</v>
      </c>
      <c r="G55" s="48"/>
      <c r="H55" s="6" t="str">
        <f t="shared" si="0"/>
        <v/>
      </c>
      <c r="I55" s="4" t="str">
        <f t="shared" si="1"/>
        <v/>
      </c>
      <c r="J55" s="17" t="str">
        <f t="shared" si="2"/>
        <v/>
      </c>
    </row>
    <row r="56" spans="2:10" ht="15.75" x14ac:dyDescent="0.25">
      <c r="B56" s="1"/>
      <c r="C56" s="53" t="s">
        <v>62</v>
      </c>
      <c r="D56" s="31" t="s">
        <v>243</v>
      </c>
      <c r="E56" s="35" t="s">
        <v>150</v>
      </c>
      <c r="F56" s="33">
        <v>2</v>
      </c>
      <c r="G56" s="48"/>
      <c r="H56" s="6" t="str">
        <f t="shared" si="0"/>
        <v/>
      </c>
      <c r="I56" s="4" t="str">
        <f t="shared" si="1"/>
        <v/>
      </c>
      <c r="J56" s="17" t="str">
        <f t="shared" si="2"/>
        <v/>
      </c>
    </row>
    <row r="57" spans="2:10" ht="15.75" x14ac:dyDescent="0.25">
      <c r="B57" s="1"/>
      <c r="C57" s="53" t="s">
        <v>63</v>
      </c>
      <c r="D57" s="31" t="s">
        <v>244</v>
      </c>
      <c r="E57" s="31" t="s">
        <v>152</v>
      </c>
      <c r="F57" s="33">
        <v>2</v>
      </c>
      <c r="G57" s="48"/>
      <c r="H57" s="6" t="str">
        <f t="shared" si="0"/>
        <v/>
      </c>
      <c r="I57" s="4" t="str">
        <f t="shared" si="1"/>
        <v/>
      </c>
      <c r="J57" s="17" t="str">
        <f t="shared" si="2"/>
        <v/>
      </c>
    </row>
    <row r="58" spans="2:10" ht="15.75" x14ac:dyDescent="0.25">
      <c r="B58" s="1"/>
      <c r="C58" s="53" t="s">
        <v>64</v>
      </c>
      <c r="D58" s="31" t="s">
        <v>338</v>
      </c>
      <c r="E58" s="35" t="s">
        <v>150</v>
      </c>
      <c r="F58" s="33">
        <v>2</v>
      </c>
      <c r="G58" s="48"/>
      <c r="H58" s="6" t="str">
        <f t="shared" si="0"/>
        <v/>
      </c>
      <c r="I58" s="4" t="str">
        <f t="shared" si="1"/>
        <v/>
      </c>
      <c r="J58" s="17" t="str">
        <f t="shared" si="2"/>
        <v/>
      </c>
    </row>
    <row r="59" spans="2:10" ht="15.75" x14ac:dyDescent="0.25">
      <c r="B59" s="1"/>
      <c r="C59" s="53" t="s">
        <v>65</v>
      </c>
      <c r="D59" s="31" t="s">
        <v>339</v>
      </c>
      <c r="E59" s="35" t="s">
        <v>150</v>
      </c>
      <c r="F59" s="33">
        <v>2</v>
      </c>
      <c r="G59" s="48"/>
      <c r="H59" s="6" t="str">
        <f t="shared" si="0"/>
        <v/>
      </c>
      <c r="I59" s="4" t="str">
        <f t="shared" si="1"/>
        <v/>
      </c>
      <c r="J59" s="17" t="str">
        <f t="shared" si="2"/>
        <v/>
      </c>
    </row>
    <row r="60" spans="2:10" ht="25.5" x14ac:dyDescent="0.25">
      <c r="B60" s="1"/>
      <c r="C60" s="53" t="s">
        <v>66</v>
      </c>
      <c r="D60" s="31" t="s">
        <v>245</v>
      </c>
      <c r="E60" s="35" t="s">
        <v>150</v>
      </c>
      <c r="F60" s="33">
        <v>9</v>
      </c>
      <c r="G60" s="48"/>
      <c r="H60" s="6" t="str">
        <f t="shared" si="0"/>
        <v/>
      </c>
      <c r="I60" s="4" t="str">
        <f t="shared" si="1"/>
        <v/>
      </c>
      <c r="J60" s="17" t="str">
        <f t="shared" si="2"/>
        <v/>
      </c>
    </row>
    <row r="61" spans="2:10" ht="30" x14ac:dyDescent="0.25">
      <c r="B61" s="1"/>
      <c r="C61" s="53" t="s">
        <v>67</v>
      </c>
      <c r="D61" s="32" t="s">
        <v>246</v>
      </c>
      <c r="E61" s="36" t="s">
        <v>152</v>
      </c>
      <c r="F61" s="33">
        <v>2</v>
      </c>
      <c r="G61" s="48"/>
      <c r="H61" s="6" t="str">
        <f t="shared" si="0"/>
        <v/>
      </c>
      <c r="I61" s="4" t="str">
        <f t="shared" si="1"/>
        <v/>
      </c>
      <c r="J61" s="17" t="str">
        <f t="shared" si="2"/>
        <v/>
      </c>
    </row>
    <row r="62" spans="2:10" ht="30" x14ac:dyDescent="0.25">
      <c r="B62" s="1"/>
      <c r="C62" s="53" t="s">
        <v>68</v>
      </c>
      <c r="D62" s="32" t="s">
        <v>247</v>
      </c>
      <c r="E62" s="36" t="s">
        <v>152</v>
      </c>
      <c r="F62" s="33">
        <v>7</v>
      </c>
      <c r="G62" s="48"/>
      <c r="H62" s="6" t="str">
        <f t="shared" si="0"/>
        <v/>
      </c>
      <c r="I62" s="4" t="str">
        <f t="shared" si="1"/>
        <v/>
      </c>
      <c r="J62" s="17" t="str">
        <f t="shared" si="2"/>
        <v/>
      </c>
    </row>
    <row r="63" spans="2:10" ht="30" x14ac:dyDescent="0.25">
      <c r="B63" s="1"/>
      <c r="C63" s="53" t="s">
        <v>69</v>
      </c>
      <c r="D63" s="32" t="s">
        <v>248</v>
      </c>
      <c r="E63" s="36" t="s">
        <v>152</v>
      </c>
      <c r="F63" s="33">
        <v>5</v>
      </c>
      <c r="G63" s="48"/>
      <c r="H63" s="6" t="str">
        <f t="shared" si="0"/>
        <v/>
      </c>
      <c r="I63" s="4" t="str">
        <f t="shared" si="1"/>
        <v/>
      </c>
      <c r="J63" s="17" t="str">
        <f t="shared" si="2"/>
        <v/>
      </c>
    </row>
    <row r="64" spans="2:10" ht="30" x14ac:dyDescent="0.25">
      <c r="B64" s="1"/>
      <c r="C64" s="53" t="s">
        <v>70</v>
      </c>
      <c r="D64" s="32" t="s">
        <v>249</v>
      </c>
      <c r="E64" s="36" t="s">
        <v>152</v>
      </c>
      <c r="F64" s="33">
        <v>1</v>
      </c>
      <c r="G64" s="48"/>
      <c r="H64" s="6" t="str">
        <f t="shared" si="0"/>
        <v/>
      </c>
      <c r="I64" s="4" t="str">
        <f t="shared" si="1"/>
        <v/>
      </c>
      <c r="J64" s="17" t="str">
        <f t="shared" si="2"/>
        <v/>
      </c>
    </row>
    <row r="65" spans="2:10" ht="15.75" x14ac:dyDescent="0.25">
      <c r="B65" s="1"/>
      <c r="C65" s="53" t="s">
        <v>71</v>
      </c>
      <c r="D65" s="31" t="s">
        <v>250</v>
      </c>
      <c r="E65" s="35" t="s">
        <v>154</v>
      </c>
      <c r="F65" s="33">
        <v>50</v>
      </c>
      <c r="G65" s="48"/>
      <c r="H65" s="6" t="str">
        <f t="shared" si="0"/>
        <v/>
      </c>
      <c r="I65" s="4" t="str">
        <f t="shared" si="1"/>
        <v/>
      </c>
      <c r="J65" s="17" t="str">
        <f t="shared" si="2"/>
        <v/>
      </c>
    </row>
    <row r="66" spans="2:10" ht="30" x14ac:dyDescent="0.25">
      <c r="B66" s="1"/>
      <c r="C66" s="53" t="s">
        <v>72</v>
      </c>
      <c r="D66" s="32" t="s">
        <v>251</v>
      </c>
      <c r="E66" s="35" t="s">
        <v>154</v>
      </c>
      <c r="F66" s="33">
        <v>20</v>
      </c>
      <c r="G66" s="48"/>
      <c r="H66" s="6" t="str">
        <f t="shared" si="0"/>
        <v/>
      </c>
      <c r="I66" s="4" t="str">
        <f t="shared" si="1"/>
        <v/>
      </c>
      <c r="J66" s="17" t="str">
        <f t="shared" si="2"/>
        <v/>
      </c>
    </row>
    <row r="67" spans="2:10" ht="15.75" x14ac:dyDescent="0.25">
      <c r="B67" s="1"/>
      <c r="C67" s="53" t="s">
        <v>73</v>
      </c>
      <c r="D67" s="32" t="s">
        <v>252</v>
      </c>
      <c r="E67" s="35" t="s">
        <v>154</v>
      </c>
      <c r="F67" s="33">
        <v>25</v>
      </c>
      <c r="G67" s="48"/>
      <c r="H67" s="6" t="str">
        <f t="shared" si="0"/>
        <v/>
      </c>
      <c r="I67" s="4" t="str">
        <f t="shared" si="1"/>
        <v/>
      </c>
      <c r="J67" s="17" t="str">
        <f t="shared" si="2"/>
        <v/>
      </c>
    </row>
    <row r="68" spans="2:10" ht="15.75" x14ac:dyDescent="0.25">
      <c r="B68" s="1"/>
      <c r="C68" s="53" t="s">
        <v>74</v>
      </c>
      <c r="D68" s="31" t="s">
        <v>253</v>
      </c>
      <c r="E68" s="35" t="s">
        <v>154</v>
      </c>
      <c r="F68" s="33">
        <v>30</v>
      </c>
      <c r="G68" s="48"/>
      <c r="H68" s="6" t="str">
        <f t="shared" si="0"/>
        <v/>
      </c>
      <c r="I68" s="4" t="str">
        <f t="shared" si="1"/>
        <v/>
      </c>
      <c r="J68" s="17" t="str">
        <f t="shared" si="2"/>
        <v/>
      </c>
    </row>
    <row r="69" spans="2:10" ht="15.75" x14ac:dyDescent="0.25">
      <c r="B69" s="1"/>
      <c r="C69" s="53" t="s">
        <v>75</v>
      </c>
      <c r="D69" s="31" t="s">
        <v>254</v>
      </c>
      <c r="E69" s="35" t="s">
        <v>154</v>
      </c>
      <c r="F69" s="33">
        <v>100</v>
      </c>
      <c r="G69" s="48"/>
      <c r="H69" s="6" t="str">
        <f t="shared" si="0"/>
        <v/>
      </c>
      <c r="I69" s="4" t="str">
        <f t="shared" si="1"/>
        <v/>
      </c>
      <c r="J69" s="17" t="str">
        <f t="shared" si="2"/>
        <v/>
      </c>
    </row>
    <row r="70" spans="2:10" ht="15.75" x14ac:dyDescent="0.25">
      <c r="B70" s="1"/>
      <c r="C70" s="53" t="s">
        <v>76</v>
      </c>
      <c r="D70" s="31" t="s">
        <v>255</v>
      </c>
      <c r="E70" s="35" t="s">
        <v>154</v>
      </c>
      <c r="F70" s="33">
        <v>300</v>
      </c>
      <c r="G70" s="48"/>
      <c r="H70" s="6" t="str">
        <f t="shared" si="0"/>
        <v/>
      </c>
      <c r="I70" s="4" t="str">
        <f t="shared" si="1"/>
        <v/>
      </c>
      <c r="J70" s="17" t="str">
        <f t="shared" si="2"/>
        <v/>
      </c>
    </row>
    <row r="71" spans="2:10" ht="15.75" x14ac:dyDescent="0.25">
      <c r="B71" s="1"/>
      <c r="C71" s="53" t="s">
        <v>77</v>
      </c>
      <c r="D71" s="32" t="s">
        <v>256</v>
      </c>
      <c r="E71" s="35" t="s">
        <v>154</v>
      </c>
      <c r="F71" s="33">
        <v>100</v>
      </c>
      <c r="G71" s="48"/>
      <c r="H71" s="6" t="str">
        <f t="shared" si="0"/>
        <v/>
      </c>
      <c r="I71" s="4" t="str">
        <f t="shared" si="1"/>
        <v/>
      </c>
      <c r="J71" s="17" t="str">
        <f t="shared" si="2"/>
        <v/>
      </c>
    </row>
    <row r="72" spans="2:10" ht="15.75" x14ac:dyDescent="0.25">
      <c r="B72" s="1"/>
      <c r="C72" s="53" t="s">
        <v>78</v>
      </c>
      <c r="D72" s="32" t="s">
        <v>257</v>
      </c>
      <c r="E72" s="31" t="s">
        <v>154</v>
      </c>
      <c r="F72" s="33">
        <v>6</v>
      </c>
      <c r="G72" s="48"/>
      <c r="H72" s="6" t="str">
        <f t="shared" si="0"/>
        <v/>
      </c>
      <c r="I72" s="4" t="str">
        <f t="shared" si="1"/>
        <v/>
      </c>
      <c r="J72" s="17" t="str">
        <f t="shared" si="2"/>
        <v/>
      </c>
    </row>
    <row r="73" spans="2:10" ht="15.75" x14ac:dyDescent="0.25">
      <c r="B73" s="1"/>
      <c r="C73" s="53" t="s">
        <v>79</v>
      </c>
      <c r="D73" s="32" t="s">
        <v>258</v>
      </c>
      <c r="E73" s="31" t="s">
        <v>154</v>
      </c>
      <c r="F73" s="33">
        <v>6</v>
      </c>
      <c r="G73" s="48"/>
      <c r="H73" s="6" t="str">
        <f t="shared" si="0"/>
        <v/>
      </c>
      <c r="I73" s="4" t="str">
        <f t="shared" si="1"/>
        <v/>
      </c>
      <c r="J73" s="17" t="str">
        <f t="shared" si="2"/>
        <v/>
      </c>
    </row>
    <row r="74" spans="2:10" ht="15.75" x14ac:dyDescent="0.25">
      <c r="B74" s="1"/>
      <c r="C74" s="53" t="s">
        <v>80</v>
      </c>
      <c r="D74" s="32" t="s">
        <v>259</v>
      </c>
      <c r="E74" s="31" t="s">
        <v>154</v>
      </c>
      <c r="F74" s="33">
        <v>100</v>
      </c>
      <c r="G74" s="48"/>
      <c r="H74" s="6" t="str">
        <f t="shared" si="0"/>
        <v/>
      </c>
      <c r="I74" s="4" t="str">
        <f t="shared" si="1"/>
        <v/>
      </c>
      <c r="J74" s="17" t="str">
        <f t="shared" si="2"/>
        <v/>
      </c>
    </row>
    <row r="75" spans="2:10" ht="15.75" x14ac:dyDescent="0.25">
      <c r="B75" s="1"/>
      <c r="C75" s="53" t="s">
        <v>81</v>
      </c>
      <c r="D75" s="32" t="s">
        <v>260</v>
      </c>
      <c r="E75" s="31" t="s">
        <v>154</v>
      </c>
      <c r="F75" s="33">
        <v>100</v>
      </c>
      <c r="G75" s="48"/>
      <c r="H75" s="6" t="str">
        <f t="shared" si="0"/>
        <v/>
      </c>
      <c r="I75" s="4" t="str">
        <f t="shared" si="1"/>
        <v/>
      </c>
      <c r="J75" s="17" t="str">
        <f t="shared" si="2"/>
        <v/>
      </c>
    </row>
    <row r="76" spans="2:10" ht="30" x14ac:dyDescent="0.25">
      <c r="B76" s="1"/>
      <c r="C76" s="53" t="s">
        <v>82</v>
      </c>
      <c r="D76" s="32" t="s">
        <v>261</v>
      </c>
      <c r="E76" s="31" t="s">
        <v>154</v>
      </c>
      <c r="F76" s="33">
        <v>50</v>
      </c>
      <c r="G76" s="48"/>
      <c r="H76" s="6" t="str">
        <f t="shared" si="0"/>
        <v/>
      </c>
      <c r="I76" s="4" t="str">
        <f t="shared" si="1"/>
        <v/>
      </c>
      <c r="J76" s="17" t="str">
        <f t="shared" si="2"/>
        <v/>
      </c>
    </row>
    <row r="77" spans="2:10" ht="30" x14ac:dyDescent="0.25">
      <c r="B77" s="1"/>
      <c r="C77" s="53" t="s">
        <v>83</v>
      </c>
      <c r="D77" s="32" t="s">
        <v>262</v>
      </c>
      <c r="E77" s="31" t="s">
        <v>154</v>
      </c>
      <c r="F77" s="33">
        <v>50</v>
      </c>
      <c r="G77" s="48"/>
      <c r="H77" s="6" t="str">
        <f t="shared" ref="H77:H140" si="3">IF(G77&gt;0,ROUND(+G77,2)*F77,"")</f>
        <v/>
      </c>
      <c r="I77" s="4" t="str">
        <f t="shared" ref="I77:I140" si="4">IF(G77&gt;0,ROUND(+H77,2)*1.23,"")</f>
        <v/>
      </c>
      <c r="J77" s="17" t="str">
        <f t="shared" ref="J77:J140" si="5">IF(G77&gt;0,+I77/F77,"")</f>
        <v/>
      </c>
    </row>
    <row r="78" spans="2:10" ht="30" x14ac:dyDescent="0.25">
      <c r="B78" s="1"/>
      <c r="C78" s="53" t="s">
        <v>84</v>
      </c>
      <c r="D78" s="32" t="s">
        <v>263</v>
      </c>
      <c r="E78" s="31" t="s">
        <v>154</v>
      </c>
      <c r="F78" s="33">
        <v>50</v>
      </c>
      <c r="G78" s="48"/>
      <c r="H78" s="6" t="str">
        <f t="shared" si="3"/>
        <v/>
      </c>
      <c r="I78" s="4" t="str">
        <f t="shared" si="4"/>
        <v/>
      </c>
      <c r="J78" s="17" t="str">
        <f t="shared" si="5"/>
        <v/>
      </c>
    </row>
    <row r="79" spans="2:10" ht="30" x14ac:dyDescent="0.25">
      <c r="B79" s="1"/>
      <c r="C79" s="53" t="s">
        <v>85</v>
      </c>
      <c r="D79" s="32" t="s">
        <v>264</v>
      </c>
      <c r="E79" s="31" t="s">
        <v>154</v>
      </c>
      <c r="F79" s="33">
        <v>50</v>
      </c>
      <c r="G79" s="48"/>
      <c r="H79" s="6" t="str">
        <f t="shared" si="3"/>
        <v/>
      </c>
      <c r="I79" s="4" t="str">
        <f t="shared" si="4"/>
        <v/>
      </c>
      <c r="J79" s="17" t="str">
        <f t="shared" si="5"/>
        <v/>
      </c>
    </row>
    <row r="80" spans="2:10" ht="30" x14ac:dyDescent="0.25">
      <c r="B80" s="1"/>
      <c r="C80" s="53" t="s">
        <v>86</v>
      </c>
      <c r="D80" s="32" t="s">
        <v>265</v>
      </c>
      <c r="E80" s="31" t="s">
        <v>154</v>
      </c>
      <c r="F80" s="33">
        <v>50</v>
      </c>
      <c r="G80" s="48"/>
      <c r="H80" s="6" t="str">
        <f t="shared" si="3"/>
        <v/>
      </c>
      <c r="I80" s="4" t="str">
        <f t="shared" si="4"/>
        <v/>
      </c>
      <c r="J80" s="17" t="str">
        <f t="shared" si="5"/>
        <v/>
      </c>
    </row>
    <row r="81" spans="2:10" ht="30" x14ac:dyDescent="0.25">
      <c r="B81" s="1"/>
      <c r="C81" s="53" t="s">
        <v>87</v>
      </c>
      <c r="D81" s="32" t="s">
        <v>266</v>
      </c>
      <c r="E81" s="31" t="s">
        <v>154</v>
      </c>
      <c r="F81" s="33">
        <v>50</v>
      </c>
      <c r="G81" s="48"/>
      <c r="H81" s="6" t="str">
        <f t="shared" si="3"/>
        <v/>
      </c>
      <c r="I81" s="4" t="str">
        <f t="shared" si="4"/>
        <v/>
      </c>
      <c r="J81" s="17" t="str">
        <f t="shared" si="5"/>
        <v/>
      </c>
    </row>
    <row r="82" spans="2:10" ht="30" x14ac:dyDescent="0.25">
      <c r="B82" s="1"/>
      <c r="C82" s="53" t="s">
        <v>88</v>
      </c>
      <c r="D82" s="32" t="s">
        <v>267</v>
      </c>
      <c r="E82" s="31" t="s">
        <v>159</v>
      </c>
      <c r="F82" s="33">
        <v>25</v>
      </c>
      <c r="G82" s="48"/>
      <c r="H82" s="6" t="str">
        <f t="shared" si="3"/>
        <v/>
      </c>
      <c r="I82" s="4" t="str">
        <f t="shared" si="4"/>
        <v/>
      </c>
      <c r="J82" s="17" t="str">
        <f t="shared" si="5"/>
        <v/>
      </c>
    </row>
    <row r="83" spans="2:10" ht="30" x14ac:dyDescent="0.25">
      <c r="B83" s="1"/>
      <c r="C83" s="53" t="s">
        <v>89</v>
      </c>
      <c r="D83" s="32" t="s">
        <v>268</v>
      </c>
      <c r="E83" s="31" t="s">
        <v>159</v>
      </c>
      <c r="F83" s="33">
        <v>100</v>
      </c>
      <c r="G83" s="48"/>
      <c r="H83" s="6" t="str">
        <f t="shared" si="3"/>
        <v/>
      </c>
      <c r="I83" s="4" t="str">
        <f t="shared" si="4"/>
        <v/>
      </c>
      <c r="J83" s="17" t="str">
        <f t="shared" si="5"/>
        <v/>
      </c>
    </row>
    <row r="84" spans="2:10" ht="15.75" x14ac:dyDescent="0.25">
      <c r="B84" s="1"/>
      <c r="C84" s="53" t="s">
        <v>90</v>
      </c>
      <c r="D84" s="32" t="s">
        <v>269</v>
      </c>
      <c r="E84" s="31" t="s">
        <v>159</v>
      </c>
      <c r="F84" s="33">
        <v>100</v>
      </c>
      <c r="G84" s="48"/>
      <c r="H84" s="6" t="str">
        <f t="shared" si="3"/>
        <v/>
      </c>
      <c r="I84" s="4" t="str">
        <f t="shared" si="4"/>
        <v/>
      </c>
      <c r="J84" s="17" t="str">
        <f t="shared" si="5"/>
        <v/>
      </c>
    </row>
    <row r="85" spans="2:10" ht="15.75" x14ac:dyDescent="0.25">
      <c r="B85" s="1"/>
      <c r="C85" s="53" t="s">
        <v>91</v>
      </c>
      <c r="D85" s="31" t="s">
        <v>270</v>
      </c>
      <c r="E85" s="31" t="s">
        <v>159</v>
      </c>
      <c r="F85" s="33">
        <v>150</v>
      </c>
      <c r="G85" s="48"/>
      <c r="H85" s="6" t="str">
        <f t="shared" si="3"/>
        <v/>
      </c>
      <c r="I85" s="4" t="str">
        <f t="shared" si="4"/>
        <v/>
      </c>
      <c r="J85" s="17" t="str">
        <f t="shared" si="5"/>
        <v/>
      </c>
    </row>
    <row r="86" spans="2:10" ht="38.25" x14ac:dyDescent="0.25">
      <c r="B86" s="1"/>
      <c r="C86" s="53" t="s">
        <v>92</v>
      </c>
      <c r="D86" s="31" t="s">
        <v>271</v>
      </c>
      <c r="E86" s="31" t="s">
        <v>152</v>
      </c>
      <c r="F86" s="33">
        <v>10</v>
      </c>
      <c r="G86" s="48"/>
      <c r="H86" s="6" t="str">
        <f t="shared" si="3"/>
        <v/>
      </c>
      <c r="I86" s="4" t="str">
        <f t="shared" si="4"/>
        <v/>
      </c>
      <c r="J86" s="17" t="str">
        <f t="shared" si="5"/>
        <v/>
      </c>
    </row>
    <row r="87" spans="2:10" ht="25.5" x14ac:dyDescent="0.25">
      <c r="B87" s="1"/>
      <c r="C87" s="53" t="s">
        <v>93</v>
      </c>
      <c r="D87" s="31" t="s">
        <v>272</v>
      </c>
      <c r="E87" s="31" t="s">
        <v>152</v>
      </c>
      <c r="F87" s="33">
        <v>1</v>
      </c>
      <c r="G87" s="48"/>
      <c r="H87" s="6" t="str">
        <f t="shared" si="3"/>
        <v/>
      </c>
      <c r="I87" s="4" t="str">
        <f t="shared" si="4"/>
        <v/>
      </c>
      <c r="J87" s="17" t="str">
        <f t="shared" si="5"/>
        <v/>
      </c>
    </row>
    <row r="88" spans="2:10" ht="30" x14ac:dyDescent="0.25">
      <c r="B88" s="1"/>
      <c r="C88" s="53" t="s">
        <v>94</v>
      </c>
      <c r="D88" s="32" t="s">
        <v>273</v>
      </c>
      <c r="E88" s="36" t="s">
        <v>150</v>
      </c>
      <c r="F88" s="33">
        <v>16</v>
      </c>
      <c r="G88" s="48"/>
      <c r="H88" s="6" t="str">
        <f t="shared" si="3"/>
        <v/>
      </c>
      <c r="I88" s="4" t="str">
        <f t="shared" si="4"/>
        <v/>
      </c>
      <c r="J88" s="17" t="str">
        <f t="shared" si="5"/>
        <v/>
      </c>
    </row>
    <row r="89" spans="2:10" ht="15.75" x14ac:dyDescent="0.25">
      <c r="B89" s="1"/>
      <c r="C89" s="53" t="s">
        <v>95</v>
      </c>
      <c r="D89" s="32" t="s">
        <v>274</v>
      </c>
      <c r="E89" s="36" t="s">
        <v>150</v>
      </c>
      <c r="F89" s="40">
        <v>10</v>
      </c>
      <c r="G89" s="48"/>
      <c r="H89" s="6" t="str">
        <f t="shared" si="3"/>
        <v/>
      </c>
      <c r="I89" s="4" t="str">
        <f t="shared" si="4"/>
        <v/>
      </c>
      <c r="J89" s="17" t="str">
        <f t="shared" si="5"/>
        <v/>
      </c>
    </row>
    <row r="90" spans="2:10" ht="25.5" x14ac:dyDescent="0.25">
      <c r="B90" s="1"/>
      <c r="C90" s="53" t="s">
        <v>96</v>
      </c>
      <c r="D90" s="31" t="s">
        <v>160</v>
      </c>
      <c r="E90" s="35" t="s">
        <v>150</v>
      </c>
      <c r="F90" s="40">
        <v>13</v>
      </c>
      <c r="G90" s="48"/>
      <c r="H90" s="6" t="str">
        <f t="shared" si="3"/>
        <v/>
      </c>
      <c r="I90" s="4" t="str">
        <f t="shared" si="4"/>
        <v/>
      </c>
      <c r="J90" s="17" t="str">
        <f t="shared" si="5"/>
        <v/>
      </c>
    </row>
    <row r="91" spans="2:10" ht="25.5" x14ac:dyDescent="0.25">
      <c r="B91" s="1"/>
      <c r="C91" s="53" t="s">
        <v>97</v>
      </c>
      <c r="D91" s="31" t="s">
        <v>161</v>
      </c>
      <c r="E91" s="35" t="s">
        <v>150</v>
      </c>
      <c r="F91" s="40">
        <v>3</v>
      </c>
      <c r="G91" s="48"/>
      <c r="H91" s="6" t="str">
        <f t="shared" si="3"/>
        <v/>
      </c>
      <c r="I91" s="4" t="str">
        <f t="shared" si="4"/>
        <v/>
      </c>
      <c r="J91" s="17" t="str">
        <f t="shared" si="5"/>
        <v/>
      </c>
    </row>
    <row r="92" spans="2:10" ht="25.5" x14ac:dyDescent="0.25">
      <c r="B92" s="1"/>
      <c r="C92" s="53" t="s">
        <v>98</v>
      </c>
      <c r="D92" s="31" t="s">
        <v>275</v>
      </c>
      <c r="E92" s="31" t="s">
        <v>152</v>
      </c>
      <c r="F92" s="40">
        <v>20</v>
      </c>
      <c r="G92" s="48"/>
      <c r="H92" s="6" t="str">
        <f t="shared" si="3"/>
        <v/>
      </c>
      <c r="I92" s="4" t="str">
        <f t="shared" si="4"/>
        <v/>
      </c>
      <c r="J92" s="17" t="str">
        <f t="shared" si="5"/>
        <v/>
      </c>
    </row>
    <row r="93" spans="2:10" ht="30" x14ac:dyDescent="0.25">
      <c r="B93" s="1"/>
      <c r="C93" s="53" t="s">
        <v>99</v>
      </c>
      <c r="D93" s="32" t="s">
        <v>276</v>
      </c>
      <c r="E93" s="36" t="s">
        <v>154</v>
      </c>
      <c r="F93" s="40">
        <v>25</v>
      </c>
      <c r="G93" s="48"/>
      <c r="H93" s="6" t="str">
        <f t="shared" si="3"/>
        <v/>
      </c>
      <c r="I93" s="4" t="str">
        <f t="shared" si="4"/>
        <v/>
      </c>
      <c r="J93" s="17" t="str">
        <f t="shared" si="5"/>
        <v/>
      </c>
    </row>
    <row r="94" spans="2:10" ht="15.75" x14ac:dyDescent="0.25">
      <c r="B94" s="1"/>
      <c r="C94" s="53" t="s">
        <v>100</v>
      </c>
      <c r="D94" s="31" t="s">
        <v>277</v>
      </c>
      <c r="E94" s="35" t="s">
        <v>154</v>
      </c>
      <c r="F94" s="40">
        <v>25</v>
      </c>
      <c r="G94" s="48"/>
      <c r="H94" s="6" t="str">
        <f t="shared" si="3"/>
        <v/>
      </c>
      <c r="I94" s="4" t="str">
        <f t="shared" si="4"/>
        <v/>
      </c>
      <c r="J94" s="17" t="str">
        <f t="shared" si="5"/>
        <v/>
      </c>
    </row>
    <row r="95" spans="2:10" ht="15.75" x14ac:dyDescent="0.25">
      <c r="B95" s="1"/>
      <c r="C95" s="53" t="s">
        <v>101</v>
      </c>
      <c r="D95" s="31" t="s">
        <v>278</v>
      </c>
      <c r="E95" s="35" t="s">
        <v>154</v>
      </c>
      <c r="F95" s="40">
        <v>25</v>
      </c>
      <c r="G95" s="48"/>
      <c r="H95" s="6" t="str">
        <f t="shared" si="3"/>
        <v/>
      </c>
      <c r="I95" s="4" t="str">
        <f t="shared" si="4"/>
        <v/>
      </c>
      <c r="J95" s="17" t="str">
        <f t="shared" si="5"/>
        <v/>
      </c>
    </row>
    <row r="96" spans="2:10" ht="15.75" x14ac:dyDescent="0.25">
      <c r="B96" s="1"/>
      <c r="C96" s="53" t="s">
        <v>102</v>
      </c>
      <c r="D96" s="31" t="s">
        <v>162</v>
      </c>
      <c r="E96" s="35" t="s">
        <v>154</v>
      </c>
      <c r="F96" s="40">
        <v>30</v>
      </c>
      <c r="G96" s="48"/>
      <c r="H96" s="6" t="str">
        <f t="shared" si="3"/>
        <v/>
      </c>
      <c r="I96" s="4" t="str">
        <f t="shared" si="4"/>
        <v/>
      </c>
      <c r="J96" s="17" t="str">
        <f t="shared" si="5"/>
        <v/>
      </c>
    </row>
    <row r="97" spans="2:10" ht="30" x14ac:dyDescent="0.25">
      <c r="B97" s="1"/>
      <c r="C97" s="53" t="s">
        <v>103</v>
      </c>
      <c r="D97" s="32" t="s">
        <v>163</v>
      </c>
      <c r="E97" s="36" t="s">
        <v>152</v>
      </c>
      <c r="F97" s="40">
        <v>35</v>
      </c>
      <c r="G97" s="48"/>
      <c r="H97" s="6" t="str">
        <f t="shared" si="3"/>
        <v/>
      </c>
      <c r="I97" s="4" t="str">
        <f t="shared" si="4"/>
        <v/>
      </c>
      <c r="J97" s="17" t="str">
        <f t="shared" si="5"/>
        <v/>
      </c>
    </row>
    <row r="98" spans="2:10" ht="25.5" x14ac:dyDescent="0.25">
      <c r="B98" s="1"/>
      <c r="C98" s="53" t="s">
        <v>104</v>
      </c>
      <c r="D98" s="31" t="s">
        <v>164</v>
      </c>
      <c r="E98" s="31" t="s">
        <v>150</v>
      </c>
      <c r="F98" s="40">
        <v>2</v>
      </c>
      <c r="G98" s="48"/>
      <c r="H98" s="6" t="str">
        <f t="shared" si="3"/>
        <v/>
      </c>
      <c r="I98" s="4" t="str">
        <f t="shared" si="4"/>
        <v/>
      </c>
      <c r="J98" s="17" t="str">
        <f t="shared" si="5"/>
        <v/>
      </c>
    </row>
    <row r="99" spans="2:10" ht="25.5" x14ac:dyDescent="0.25">
      <c r="B99" s="1"/>
      <c r="C99" s="53" t="s">
        <v>105</v>
      </c>
      <c r="D99" s="31" t="s">
        <v>165</v>
      </c>
      <c r="E99" s="35" t="s">
        <v>150</v>
      </c>
      <c r="F99" s="40">
        <v>2</v>
      </c>
      <c r="G99" s="48"/>
      <c r="H99" s="6" t="str">
        <f t="shared" si="3"/>
        <v/>
      </c>
      <c r="I99" s="4" t="str">
        <f t="shared" si="4"/>
        <v/>
      </c>
      <c r="J99" s="17" t="str">
        <f t="shared" si="5"/>
        <v/>
      </c>
    </row>
    <row r="100" spans="2:10" ht="30" x14ac:dyDescent="0.25">
      <c r="B100" s="1"/>
      <c r="C100" s="53" t="s">
        <v>106</v>
      </c>
      <c r="D100" s="32" t="s">
        <v>340</v>
      </c>
      <c r="E100" s="36" t="s">
        <v>152</v>
      </c>
      <c r="F100" s="40">
        <v>40</v>
      </c>
      <c r="G100" s="48"/>
      <c r="H100" s="6" t="str">
        <f t="shared" si="3"/>
        <v/>
      </c>
      <c r="I100" s="4" t="str">
        <f t="shared" si="4"/>
        <v/>
      </c>
      <c r="J100" s="17" t="str">
        <f t="shared" si="5"/>
        <v/>
      </c>
    </row>
    <row r="101" spans="2:10" ht="15.75" x14ac:dyDescent="0.25">
      <c r="B101" s="1"/>
      <c r="C101" s="53" t="s">
        <v>107</v>
      </c>
      <c r="D101" s="32" t="s">
        <v>279</v>
      </c>
      <c r="E101" s="36" t="s">
        <v>152</v>
      </c>
      <c r="F101" s="40">
        <v>10</v>
      </c>
      <c r="G101" s="48"/>
      <c r="H101" s="6" t="str">
        <f t="shared" si="3"/>
        <v/>
      </c>
      <c r="I101" s="4" t="str">
        <f t="shared" si="4"/>
        <v/>
      </c>
      <c r="J101" s="17" t="str">
        <f t="shared" si="5"/>
        <v/>
      </c>
    </row>
    <row r="102" spans="2:10" ht="15.75" x14ac:dyDescent="0.25">
      <c r="B102" s="1"/>
      <c r="C102" s="53" t="s">
        <v>108</v>
      </c>
      <c r="D102" s="32" t="s">
        <v>280</v>
      </c>
      <c r="E102" s="36" t="s">
        <v>152</v>
      </c>
      <c r="F102" s="40">
        <v>20</v>
      </c>
      <c r="G102" s="48"/>
      <c r="H102" s="6" t="str">
        <f t="shared" si="3"/>
        <v/>
      </c>
      <c r="I102" s="4" t="str">
        <f t="shared" si="4"/>
        <v/>
      </c>
      <c r="J102" s="17" t="str">
        <f t="shared" si="5"/>
        <v/>
      </c>
    </row>
    <row r="103" spans="2:10" ht="45" x14ac:dyDescent="0.25">
      <c r="B103" s="1"/>
      <c r="C103" s="53" t="s">
        <v>109</v>
      </c>
      <c r="D103" s="37" t="s">
        <v>281</v>
      </c>
      <c r="E103" s="38" t="s">
        <v>152</v>
      </c>
      <c r="F103" s="40">
        <v>70</v>
      </c>
      <c r="G103" s="48"/>
      <c r="H103" s="6" t="str">
        <f t="shared" si="3"/>
        <v/>
      </c>
      <c r="I103" s="4" t="str">
        <f t="shared" si="4"/>
        <v/>
      </c>
      <c r="J103" s="17" t="str">
        <f t="shared" si="5"/>
        <v/>
      </c>
    </row>
    <row r="104" spans="2:10" ht="45" x14ac:dyDescent="0.25">
      <c r="B104" s="1"/>
      <c r="C104" s="53" t="s">
        <v>110</v>
      </c>
      <c r="D104" s="37" t="s">
        <v>167</v>
      </c>
      <c r="E104" s="38" t="s">
        <v>152</v>
      </c>
      <c r="F104" s="40">
        <v>60</v>
      </c>
      <c r="G104" s="48"/>
      <c r="H104" s="6" t="str">
        <f t="shared" si="3"/>
        <v/>
      </c>
      <c r="I104" s="4" t="str">
        <f t="shared" si="4"/>
        <v/>
      </c>
      <c r="J104" s="17" t="str">
        <f t="shared" si="5"/>
        <v/>
      </c>
    </row>
    <row r="105" spans="2:10" ht="15.75" x14ac:dyDescent="0.25">
      <c r="B105" s="1"/>
      <c r="C105" s="53" t="s">
        <v>111</v>
      </c>
      <c r="D105" s="34" t="s">
        <v>166</v>
      </c>
      <c r="E105" s="34" t="s">
        <v>152</v>
      </c>
      <c r="F105" s="40">
        <v>20</v>
      </c>
      <c r="G105" s="48"/>
      <c r="H105" s="6" t="str">
        <f t="shared" si="3"/>
        <v/>
      </c>
      <c r="I105" s="4" t="str">
        <f t="shared" si="4"/>
        <v/>
      </c>
      <c r="J105" s="17" t="str">
        <f t="shared" si="5"/>
        <v/>
      </c>
    </row>
    <row r="106" spans="2:10" ht="15.75" x14ac:dyDescent="0.25">
      <c r="B106" s="1"/>
      <c r="C106" s="53" t="s">
        <v>112</v>
      </c>
      <c r="D106" s="34" t="s">
        <v>282</v>
      </c>
      <c r="E106" s="34" t="s">
        <v>152</v>
      </c>
      <c r="F106" s="40">
        <v>10</v>
      </c>
      <c r="G106" s="48"/>
      <c r="H106" s="6" t="str">
        <f t="shared" si="3"/>
        <v/>
      </c>
      <c r="I106" s="4" t="str">
        <f t="shared" si="4"/>
        <v/>
      </c>
      <c r="J106" s="17" t="str">
        <f t="shared" si="5"/>
        <v/>
      </c>
    </row>
    <row r="107" spans="2:10" ht="30" x14ac:dyDescent="0.25">
      <c r="B107" s="1"/>
      <c r="C107" s="53" t="s">
        <v>113</v>
      </c>
      <c r="D107" s="37" t="s">
        <v>283</v>
      </c>
      <c r="E107" s="38" t="s">
        <v>152</v>
      </c>
      <c r="F107" s="40">
        <v>2</v>
      </c>
      <c r="G107" s="48"/>
      <c r="H107" s="6" t="str">
        <f t="shared" si="3"/>
        <v/>
      </c>
      <c r="I107" s="4" t="str">
        <f t="shared" si="4"/>
        <v/>
      </c>
      <c r="J107" s="17" t="str">
        <f t="shared" si="5"/>
        <v/>
      </c>
    </row>
    <row r="108" spans="2:10" ht="25.5" x14ac:dyDescent="0.25">
      <c r="B108" s="1"/>
      <c r="C108" s="53" t="s">
        <v>114</v>
      </c>
      <c r="D108" s="31" t="s">
        <v>284</v>
      </c>
      <c r="E108" s="35" t="s">
        <v>156</v>
      </c>
      <c r="F108" s="40">
        <v>1</v>
      </c>
      <c r="G108" s="48"/>
      <c r="H108" s="6" t="str">
        <f t="shared" si="3"/>
        <v/>
      </c>
      <c r="I108" s="4" t="str">
        <f t="shared" si="4"/>
        <v/>
      </c>
      <c r="J108" s="17" t="str">
        <f t="shared" si="5"/>
        <v/>
      </c>
    </row>
    <row r="109" spans="2:10" ht="25.5" x14ac:dyDescent="0.25">
      <c r="B109" s="1"/>
      <c r="C109" s="53" t="s">
        <v>115</v>
      </c>
      <c r="D109" s="31" t="s">
        <v>285</v>
      </c>
      <c r="E109" s="35" t="s">
        <v>156</v>
      </c>
      <c r="F109" s="40">
        <v>1</v>
      </c>
      <c r="G109" s="48"/>
      <c r="H109" s="6" t="str">
        <f t="shared" si="3"/>
        <v/>
      </c>
      <c r="I109" s="4" t="str">
        <f t="shared" si="4"/>
        <v/>
      </c>
      <c r="J109" s="17" t="str">
        <f t="shared" si="5"/>
        <v/>
      </c>
    </row>
    <row r="110" spans="2:10" ht="25.5" x14ac:dyDescent="0.25">
      <c r="B110" s="1"/>
      <c r="C110" s="53" t="s">
        <v>116</v>
      </c>
      <c r="D110" s="31" t="s">
        <v>286</v>
      </c>
      <c r="E110" s="35" t="s">
        <v>156</v>
      </c>
      <c r="F110" s="40">
        <v>1</v>
      </c>
      <c r="G110" s="48"/>
      <c r="H110" s="6" t="str">
        <f t="shared" si="3"/>
        <v/>
      </c>
      <c r="I110" s="4" t="str">
        <f t="shared" si="4"/>
        <v/>
      </c>
      <c r="J110" s="17" t="str">
        <f t="shared" si="5"/>
        <v/>
      </c>
    </row>
    <row r="111" spans="2:10" ht="25.5" x14ac:dyDescent="0.25">
      <c r="B111" s="1"/>
      <c r="C111" s="53" t="s">
        <v>117</v>
      </c>
      <c r="D111" s="31" t="s">
        <v>287</v>
      </c>
      <c r="E111" s="31" t="s">
        <v>152</v>
      </c>
      <c r="F111" s="40">
        <v>2</v>
      </c>
      <c r="G111" s="48"/>
      <c r="H111" s="6" t="str">
        <f t="shared" si="3"/>
        <v/>
      </c>
      <c r="I111" s="4" t="str">
        <f t="shared" si="4"/>
        <v/>
      </c>
      <c r="J111" s="17" t="str">
        <f t="shared" si="5"/>
        <v/>
      </c>
    </row>
    <row r="112" spans="2:10" ht="30" x14ac:dyDescent="0.25">
      <c r="B112" s="1"/>
      <c r="C112" s="53" t="s">
        <v>118</v>
      </c>
      <c r="D112" s="32" t="s">
        <v>288</v>
      </c>
      <c r="E112" s="36" t="s">
        <v>152</v>
      </c>
      <c r="F112" s="40">
        <v>12</v>
      </c>
      <c r="G112" s="48"/>
      <c r="H112" s="6" t="str">
        <f t="shared" si="3"/>
        <v/>
      </c>
      <c r="I112" s="4" t="str">
        <f t="shared" si="4"/>
        <v/>
      </c>
      <c r="J112" s="17" t="str">
        <f t="shared" si="5"/>
        <v/>
      </c>
    </row>
    <row r="113" spans="2:10" ht="25.5" x14ac:dyDescent="0.25">
      <c r="B113" s="1"/>
      <c r="C113" s="53" t="s">
        <v>119</v>
      </c>
      <c r="D113" s="31" t="s">
        <v>289</v>
      </c>
      <c r="E113" s="35" t="s">
        <v>150</v>
      </c>
      <c r="F113" s="40">
        <v>24</v>
      </c>
      <c r="G113" s="48"/>
      <c r="H113" s="6" t="str">
        <f t="shared" si="3"/>
        <v/>
      </c>
      <c r="I113" s="4" t="str">
        <f t="shared" si="4"/>
        <v/>
      </c>
      <c r="J113" s="17" t="str">
        <f t="shared" si="5"/>
        <v/>
      </c>
    </row>
    <row r="114" spans="2:10" ht="25.5" x14ac:dyDescent="0.25">
      <c r="B114" s="1"/>
      <c r="C114" s="53" t="s">
        <v>120</v>
      </c>
      <c r="D114" s="31" t="s">
        <v>290</v>
      </c>
      <c r="E114" s="35" t="s">
        <v>150</v>
      </c>
      <c r="F114" s="40">
        <v>8</v>
      </c>
      <c r="G114" s="48"/>
      <c r="H114" s="6" t="str">
        <f t="shared" si="3"/>
        <v/>
      </c>
      <c r="I114" s="4" t="str">
        <f t="shared" si="4"/>
        <v/>
      </c>
      <c r="J114" s="17" t="str">
        <f t="shared" si="5"/>
        <v/>
      </c>
    </row>
    <row r="115" spans="2:10" ht="25.5" x14ac:dyDescent="0.25">
      <c r="B115" s="1"/>
      <c r="C115" s="53" t="s">
        <v>121</v>
      </c>
      <c r="D115" s="31" t="s">
        <v>168</v>
      </c>
      <c r="E115" s="31" t="s">
        <v>150</v>
      </c>
      <c r="F115" s="40">
        <v>13</v>
      </c>
      <c r="G115" s="48"/>
      <c r="H115" s="6" t="str">
        <f t="shared" si="3"/>
        <v/>
      </c>
      <c r="I115" s="4" t="str">
        <f t="shared" si="4"/>
        <v/>
      </c>
      <c r="J115" s="17" t="str">
        <f t="shared" si="5"/>
        <v/>
      </c>
    </row>
    <row r="116" spans="2:10" ht="15.75" x14ac:dyDescent="0.25">
      <c r="B116" s="1"/>
      <c r="C116" s="53" t="s">
        <v>122</v>
      </c>
      <c r="D116" s="32" t="s">
        <v>291</v>
      </c>
      <c r="E116" s="38" t="s">
        <v>150</v>
      </c>
      <c r="F116" s="40">
        <v>3</v>
      </c>
      <c r="G116" s="48"/>
      <c r="H116" s="6" t="str">
        <f t="shared" si="3"/>
        <v/>
      </c>
      <c r="I116" s="4" t="str">
        <f t="shared" si="4"/>
        <v/>
      </c>
      <c r="J116" s="17" t="str">
        <f t="shared" si="5"/>
        <v/>
      </c>
    </row>
    <row r="117" spans="2:10" ht="15.75" x14ac:dyDescent="0.25">
      <c r="B117" s="1"/>
      <c r="C117" s="53" t="s">
        <v>123</v>
      </c>
      <c r="D117" s="32" t="s">
        <v>292</v>
      </c>
      <c r="E117" s="38" t="s">
        <v>150</v>
      </c>
      <c r="F117" s="40">
        <v>3</v>
      </c>
      <c r="G117" s="48"/>
      <c r="H117" s="6" t="str">
        <f t="shared" si="3"/>
        <v/>
      </c>
      <c r="I117" s="4" t="str">
        <f t="shared" si="4"/>
        <v/>
      </c>
      <c r="J117" s="17" t="str">
        <f t="shared" si="5"/>
        <v/>
      </c>
    </row>
    <row r="118" spans="2:10" ht="15.75" x14ac:dyDescent="0.25">
      <c r="B118" s="1"/>
      <c r="C118" s="53" t="s">
        <v>124</v>
      </c>
      <c r="D118" s="31" t="s">
        <v>293</v>
      </c>
      <c r="E118" s="35" t="s">
        <v>150</v>
      </c>
      <c r="F118" s="40">
        <v>3</v>
      </c>
      <c r="G118" s="48"/>
      <c r="H118" s="6" t="str">
        <f t="shared" si="3"/>
        <v/>
      </c>
      <c r="I118" s="4" t="str">
        <f t="shared" si="4"/>
        <v/>
      </c>
      <c r="J118" s="17" t="str">
        <f t="shared" si="5"/>
        <v/>
      </c>
    </row>
    <row r="119" spans="2:10" ht="15.75" x14ac:dyDescent="0.25">
      <c r="B119" s="1"/>
      <c r="C119" s="53" t="s">
        <v>125</v>
      </c>
      <c r="D119" s="32" t="s">
        <v>294</v>
      </c>
      <c r="E119" s="31" t="s">
        <v>150</v>
      </c>
      <c r="F119" s="40">
        <v>4</v>
      </c>
      <c r="G119" s="48"/>
      <c r="H119" s="6" t="str">
        <f t="shared" si="3"/>
        <v/>
      </c>
      <c r="I119" s="4" t="str">
        <f t="shared" si="4"/>
        <v/>
      </c>
      <c r="J119" s="17" t="str">
        <f t="shared" si="5"/>
        <v/>
      </c>
    </row>
    <row r="120" spans="2:10" ht="15.75" x14ac:dyDescent="0.25">
      <c r="B120" s="1"/>
      <c r="C120" s="53" t="s">
        <v>126</v>
      </c>
      <c r="D120" s="32" t="s">
        <v>295</v>
      </c>
      <c r="E120" s="31" t="s">
        <v>150</v>
      </c>
      <c r="F120" s="33">
        <v>4</v>
      </c>
      <c r="G120" s="48"/>
      <c r="H120" s="6" t="str">
        <f t="shared" si="3"/>
        <v/>
      </c>
      <c r="I120" s="4" t="str">
        <f t="shared" si="4"/>
        <v/>
      </c>
      <c r="J120" s="17" t="str">
        <f t="shared" si="5"/>
        <v/>
      </c>
    </row>
    <row r="121" spans="2:10" ht="45" x14ac:dyDescent="0.25">
      <c r="B121" s="1"/>
      <c r="C121" s="53" t="s">
        <v>127</v>
      </c>
      <c r="D121" s="32" t="s">
        <v>296</v>
      </c>
      <c r="E121" s="36" t="s">
        <v>150</v>
      </c>
      <c r="F121" s="33">
        <v>1</v>
      </c>
      <c r="G121" s="48"/>
      <c r="H121" s="6" t="str">
        <f t="shared" si="3"/>
        <v/>
      </c>
      <c r="I121" s="4" t="str">
        <f t="shared" si="4"/>
        <v/>
      </c>
      <c r="J121" s="17" t="str">
        <f t="shared" si="5"/>
        <v/>
      </c>
    </row>
    <row r="122" spans="2:10" ht="25.5" x14ac:dyDescent="0.25">
      <c r="B122" s="1"/>
      <c r="C122" s="53" t="s">
        <v>128</v>
      </c>
      <c r="D122" s="31" t="s">
        <v>297</v>
      </c>
      <c r="E122" s="35" t="s">
        <v>150</v>
      </c>
      <c r="F122" s="33">
        <v>4</v>
      </c>
      <c r="G122" s="48"/>
      <c r="H122" s="6" t="str">
        <f t="shared" si="3"/>
        <v/>
      </c>
      <c r="I122" s="4" t="str">
        <f t="shared" si="4"/>
        <v/>
      </c>
      <c r="J122" s="17" t="str">
        <f t="shared" si="5"/>
        <v/>
      </c>
    </row>
    <row r="123" spans="2:10" ht="25.5" x14ac:dyDescent="0.25">
      <c r="B123" s="1"/>
      <c r="C123" s="53" t="s">
        <v>129</v>
      </c>
      <c r="D123" s="31" t="s">
        <v>298</v>
      </c>
      <c r="E123" s="35" t="s">
        <v>150</v>
      </c>
      <c r="F123" s="33">
        <v>4</v>
      </c>
      <c r="G123" s="48"/>
      <c r="H123" s="6" t="str">
        <f t="shared" si="3"/>
        <v/>
      </c>
      <c r="I123" s="4" t="str">
        <f t="shared" si="4"/>
        <v/>
      </c>
      <c r="J123" s="17" t="str">
        <f t="shared" si="5"/>
        <v/>
      </c>
    </row>
    <row r="124" spans="2:10" ht="25.5" x14ac:dyDescent="0.25">
      <c r="B124" s="1"/>
      <c r="C124" s="53" t="s">
        <v>130</v>
      </c>
      <c r="D124" s="31" t="s">
        <v>299</v>
      </c>
      <c r="E124" s="35" t="s">
        <v>150</v>
      </c>
      <c r="F124" s="33">
        <v>3</v>
      </c>
      <c r="G124" s="48"/>
      <c r="H124" s="6" t="str">
        <f t="shared" si="3"/>
        <v/>
      </c>
      <c r="I124" s="4" t="str">
        <f t="shared" si="4"/>
        <v/>
      </c>
      <c r="J124" s="17" t="str">
        <f t="shared" si="5"/>
        <v/>
      </c>
    </row>
    <row r="125" spans="2:10" ht="25.5" x14ac:dyDescent="0.25">
      <c r="B125" s="1"/>
      <c r="C125" s="53" t="s">
        <v>131</v>
      </c>
      <c r="D125" s="31" t="s">
        <v>300</v>
      </c>
      <c r="E125" s="35" t="s">
        <v>150</v>
      </c>
      <c r="F125" s="33">
        <v>2</v>
      </c>
      <c r="G125" s="48"/>
      <c r="H125" s="6" t="str">
        <f t="shared" si="3"/>
        <v/>
      </c>
      <c r="I125" s="4" t="str">
        <f t="shared" si="4"/>
        <v/>
      </c>
      <c r="J125" s="17" t="str">
        <f t="shared" si="5"/>
        <v/>
      </c>
    </row>
    <row r="126" spans="2:10" ht="25.5" x14ac:dyDescent="0.25">
      <c r="B126" s="1"/>
      <c r="C126" s="53" t="s">
        <v>132</v>
      </c>
      <c r="D126" s="31" t="s">
        <v>301</v>
      </c>
      <c r="E126" s="35" t="s">
        <v>150</v>
      </c>
      <c r="F126" s="33">
        <v>2</v>
      </c>
      <c r="G126" s="48"/>
      <c r="H126" s="6" t="str">
        <f t="shared" si="3"/>
        <v/>
      </c>
      <c r="I126" s="4" t="str">
        <f t="shared" si="4"/>
        <v/>
      </c>
      <c r="J126" s="17" t="str">
        <f t="shared" si="5"/>
        <v/>
      </c>
    </row>
    <row r="127" spans="2:10" ht="25.5" x14ac:dyDescent="0.25">
      <c r="B127" s="1"/>
      <c r="C127" s="53" t="s">
        <v>133</v>
      </c>
      <c r="D127" s="31" t="s">
        <v>302</v>
      </c>
      <c r="E127" s="35" t="s">
        <v>150</v>
      </c>
      <c r="F127" s="33">
        <v>5</v>
      </c>
      <c r="G127" s="48"/>
      <c r="H127" s="6" t="str">
        <f t="shared" si="3"/>
        <v/>
      </c>
      <c r="I127" s="4" t="str">
        <f t="shared" si="4"/>
        <v/>
      </c>
      <c r="J127" s="17" t="str">
        <f t="shared" si="5"/>
        <v/>
      </c>
    </row>
    <row r="128" spans="2:10" ht="25.5" x14ac:dyDescent="0.25">
      <c r="B128" s="1"/>
      <c r="C128" s="53" t="s">
        <v>134</v>
      </c>
      <c r="D128" s="31" t="s">
        <v>303</v>
      </c>
      <c r="E128" s="31" t="s">
        <v>150</v>
      </c>
      <c r="F128" s="33">
        <v>5</v>
      </c>
      <c r="G128" s="48"/>
      <c r="H128" s="6" t="str">
        <f t="shared" si="3"/>
        <v/>
      </c>
      <c r="I128" s="4" t="str">
        <f t="shared" si="4"/>
        <v/>
      </c>
      <c r="J128" s="17" t="str">
        <f t="shared" si="5"/>
        <v/>
      </c>
    </row>
    <row r="129" spans="2:10" ht="25.5" x14ac:dyDescent="0.25">
      <c r="B129" s="1"/>
      <c r="C129" s="53" t="s">
        <v>135</v>
      </c>
      <c r="D129" s="31" t="s">
        <v>304</v>
      </c>
      <c r="E129" s="35" t="s">
        <v>150</v>
      </c>
      <c r="F129" s="33">
        <v>2</v>
      </c>
      <c r="G129" s="48"/>
      <c r="H129" s="6" t="str">
        <f t="shared" si="3"/>
        <v/>
      </c>
      <c r="I129" s="4" t="str">
        <f t="shared" si="4"/>
        <v/>
      </c>
      <c r="J129" s="17" t="str">
        <f t="shared" si="5"/>
        <v/>
      </c>
    </row>
    <row r="130" spans="2:10" ht="25.5" x14ac:dyDescent="0.25">
      <c r="B130" s="1"/>
      <c r="C130" s="53" t="s">
        <v>136</v>
      </c>
      <c r="D130" s="31" t="s">
        <v>305</v>
      </c>
      <c r="E130" s="35" t="s">
        <v>150</v>
      </c>
      <c r="F130" s="33">
        <v>2</v>
      </c>
      <c r="G130" s="48"/>
      <c r="H130" s="6" t="str">
        <f t="shared" si="3"/>
        <v/>
      </c>
      <c r="I130" s="4" t="str">
        <f t="shared" si="4"/>
        <v/>
      </c>
      <c r="J130" s="17" t="str">
        <f t="shared" si="5"/>
        <v/>
      </c>
    </row>
    <row r="131" spans="2:10" ht="25.5" x14ac:dyDescent="0.25">
      <c r="B131" s="1"/>
      <c r="C131" s="53" t="s">
        <v>137</v>
      </c>
      <c r="D131" s="31" t="s">
        <v>306</v>
      </c>
      <c r="E131" s="35" t="s">
        <v>150</v>
      </c>
      <c r="F131" s="33">
        <v>2</v>
      </c>
      <c r="G131" s="48"/>
      <c r="H131" s="6" t="str">
        <f t="shared" si="3"/>
        <v/>
      </c>
      <c r="I131" s="4" t="str">
        <f t="shared" si="4"/>
        <v/>
      </c>
      <c r="J131" s="17" t="str">
        <f t="shared" si="5"/>
        <v/>
      </c>
    </row>
    <row r="132" spans="2:10" ht="25.5" x14ac:dyDescent="0.25">
      <c r="B132" s="1"/>
      <c r="C132" s="53" t="s">
        <v>138</v>
      </c>
      <c r="D132" s="31" t="s">
        <v>307</v>
      </c>
      <c r="E132" s="31" t="s">
        <v>152</v>
      </c>
      <c r="F132" s="33">
        <v>5</v>
      </c>
      <c r="G132" s="48"/>
      <c r="H132" s="6" t="str">
        <f t="shared" si="3"/>
        <v/>
      </c>
      <c r="I132" s="4" t="str">
        <f t="shared" si="4"/>
        <v/>
      </c>
      <c r="J132" s="17" t="str">
        <f t="shared" si="5"/>
        <v/>
      </c>
    </row>
    <row r="133" spans="2:10" ht="25.5" x14ac:dyDescent="0.25">
      <c r="B133" s="1"/>
      <c r="C133" s="53" t="s">
        <v>139</v>
      </c>
      <c r="D133" s="31" t="s">
        <v>308</v>
      </c>
      <c r="E133" s="31" t="s">
        <v>152</v>
      </c>
      <c r="F133" s="33">
        <v>5</v>
      </c>
      <c r="G133" s="48"/>
      <c r="H133" s="6" t="str">
        <f t="shared" si="3"/>
        <v/>
      </c>
      <c r="I133" s="4" t="str">
        <f t="shared" si="4"/>
        <v/>
      </c>
      <c r="J133" s="17" t="str">
        <f t="shared" si="5"/>
        <v/>
      </c>
    </row>
    <row r="134" spans="2:10" ht="25.5" x14ac:dyDescent="0.25">
      <c r="B134" s="1"/>
      <c r="C134" s="53" t="s">
        <v>140</v>
      </c>
      <c r="D134" s="31" t="s">
        <v>309</v>
      </c>
      <c r="E134" s="31" t="s">
        <v>152</v>
      </c>
      <c r="F134" s="33">
        <v>5</v>
      </c>
      <c r="G134" s="48"/>
      <c r="H134" s="6" t="str">
        <f t="shared" si="3"/>
        <v/>
      </c>
      <c r="I134" s="4" t="str">
        <f t="shared" si="4"/>
        <v/>
      </c>
      <c r="J134" s="17" t="str">
        <f t="shared" si="5"/>
        <v/>
      </c>
    </row>
    <row r="135" spans="2:10" ht="25.5" x14ac:dyDescent="0.25">
      <c r="B135" s="1"/>
      <c r="C135" s="53" t="s">
        <v>141</v>
      </c>
      <c r="D135" s="31" t="s">
        <v>310</v>
      </c>
      <c r="E135" s="31" t="s">
        <v>152</v>
      </c>
      <c r="F135" s="33">
        <v>5</v>
      </c>
      <c r="G135" s="48"/>
      <c r="H135" s="6" t="str">
        <f t="shared" si="3"/>
        <v/>
      </c>
      <c r="I135" s="4" t="str">
        <f t="shared" si="4"/>
        <v/>
      </c>
      <c r="J135" s="17" t="str">
        <f t="shared" si="5"/>
        <v/>
      </c>
    </row>
    <row r="136" spans="2:10" ht="25.5" x14ac:dyDescent="0.25">
      <c r="B136" s="1"/>
      <c r="C136" s="53" t="s">
        <v>142</v>
      </c>
      <c r="D136" s="31" t="s">
        <v>169</v>
      </c>
      <c r="E136" s="35" t="s">
        <v>156</v>
      </c>
      <c r="F136" s="39">
        <v>1</v>
      </c>
      <c r="G136" s="48"/>
      <c r="H136" s="6" t="str">
        <f t="shared" si="3"/>
        <v/>
      </c>
      <c r="I136" s="4" t="str">
        <f t="shared" si="4"/>
        <v/>
      </c>
      <c r="J136" s="17" t="str">
        <f t="shared" si="5"/>
        <v/>
      </c>
    </row>
    <row r="137" spans="2:10" ht="25.5" x14ac:dyDescent="0.25">
      <c r="B137" s="1"/>
      <c r="C137" s="53" t="s">
        <v>143</v>
      </c>
      <c r="D137" s="31" t="s">
        <v>170</v>
      </c>
      <c r="E137" s="35" t="s">
        <v>156</v>
      </c>
      <c r="F137" s="39">
        <v>1</v>
      </c>
      <c r="G137" s="48"/>
      <c r="H137" s="6" t="str">
        <f t="shared" si="3"/>
        <v/>
      </c>
      <c r="I137" s="4" t="str">
        <f t="shared" si="4"/>
        <v/>
      </c>
      <c r="J137" s="17" t="str">
        <f t="shared" si="5"/>
        <v/>
      </c>
    </row>
    <row r="138" spans="2:10" ht="25.5" x14ac:dyDescent="0.25">
      <c r="B138" s="1"/>
      <c r="C138" s="53" t="s">
        <v>144</v>
      </c>
      <c r="D138" s="31" t="s">
        <v>171</v>
      </c>
      <c r="E138" s="35" t="s">
        <v>156</v>
      </c>
      <c r="F138" s="39">
        <v>1</v>
      </c>
      <c r="G138" s="48"/>
      <c r="H138" s="6" t="str">
        <f t="shared" si="3"/>
        <v/>
      </c>
      <c r="I138" s="4" t="str">
        <f t="shared" si="4"/>
        <v/>
      </c>
      <c r="J138" s="17" t="str">
        <f t="shared" si="5"/>
        <v/>
      </c>
    </row>
    <row r="139" spans="2:10" ht="25.5" x14ac:dyDescent="0.25">
      <c r="B139" s="1"/>
      <c r="C139" s="53" t="s">
        <v>145</v>
      </c>
      <c r="D139" s="31" t="s">
        <v>311</v>
      </c>
      <c r="E139" s="31" t="s">
        <v>152</v>
      </c>
      <c r="F139" s="39">
        <v>4</v>
      </c>
      <c r="G139" s="48"/>
      <c r="H139" s="6" t="str">
        <f t="shared" si="3"/>
        <v/>
      </c>
      <c r="I139" s="4" t="str">
        <f t="shared" si="4"/>
        <v/>
      </c>
      <c r="J139" s="17" t="str">
        <f t="shared" si="5"/>
        <v/>
      </c>
    </row>
    <row r="140" spans="2:10" ht="15.75" x14ac:dyDescent="0.25">
      <c r="B140" s="1"/>
      <c r="C140" s="53" t="s">
        <v>146</v>
      </c>
      <c r="D140" s="31" t="s">
        <v>172</v>
      </c>
      <c r="E140" s="35" t="s">
        <v>150</v>
      </c>
      <c r="F140" s="39">
        <v>10</v>
      </c>
      <c r="G140" s="48"/>
      <c r="H140" s="6" t="str">
        <f t="shared" si="3"/>
        <v/>
      </c>
      <c r="I140" s="4" t="str">
        <f t="shared" si="4"/>
        <v/>
      </c>
      <c r="J140" s="17" t="str">
        <f t="shared" si="5"/>
        <v/>
      </c>
    </row>
    <row r="141" spans="2:10" ht="25.5" x14ac:dyDescent="0.25">
      <c r="B141" s="1"/>
      <c r="C141" s="53" t="s">
        <v>147</v>
      </c>
      <c r="D141" s="31" t="s">
        <v>312</v>
      </c>
      <c r="E141" s="31" t="s">
        <v>156</v>
      </c>
      <c r="F141" s="39">
        <v>1</v>
      </c>
      <c r="G141" s="48"/>
      <c r="H141" s="6" t="str">
        <f t="shared" ref="H141:H170" si="6">IF(G141&gt;0,ROUND(+G141,2)*F141,"")</f>
        <v/>
      </c>
      <c r="I141" s="4" t="str">
        <f t="shared" ref="I141:I170" si="7">IF(G141&gt;0,ROUND(+H141,2)*1.23,"")</f>
        <v/>
      </c>
      <c r="J141" s="17" t="str">
        <f t="shared" ref="J141:J170" si="8">IF(G141&gt;0,+I141/F141,"")</f>
        <v/>
      </c>
    </row>
    <row r="142" spans="2:10" ht="25.5" x14ac:dyDescent="0.25">
      <c r="B142" s="1"/>
      <c r="C142" s="53" t="s">
        <v>148</v>
      </c>
      <c r="D142" s="31" t="s">
        <v>313</v>
      </c>
      <c r="E142" s="31" t="s">
        <v>156</v>
      </c>
      <c r="F142" s="39">
        <v>1</v>
      </c>
      <c r="G142" s="48"/>
      <c r="H142" s="6" t="str">
        <f t="shared" si="6"/>
        <v/>
      </c>
      <c r="I142" s="4" t="str">
        <f t="shared" si="7"/>
        <v/>
      </c>
      <c r="J142" s="17" t="str">
        <f t="shared" si="8"/>
        <v/>
      </c>
    </row>
    <row r="143" spans="2:10" ht="30" x14ac:dyDescent="0.25">
      <c r="B143" s="1"/>
      <c r="C143" s="53" t="s">
        <v>177</v>
      </c>
      <c r="D143" s="32" t="s">
        <v>314</v>
      </c>
      <c r="E143" s="38" t="s">
        <v>152</v>
      </c>
      <c r="F143" s="39">
        <v>10</v>
      </c>
      <c r="G143" s="48"/>
      <c r="H143" s="6" t="str">
        <f t="shared" si="6"/>
        <v/>
      </c>
      <c r="I143" s="4" t="str">
        <f t="shared" si="7"/>
        <v/>
      </c>
      <c r="J143" s="17" t="str">
        <f t="shared" si="8"/>
        <v/>
      </c>
    </row>
    <row r="144" spans="2:10" ht="30" x14ac:dyDescent="0.25">
      <c r="B144" s="1"/>
      <c r="C144" s="53" t="s">
        <v>178</v>
      </c>
      <c r="D144" s="32" t="s">
        <v>315</v>
      </c>
      <c r="E144" s="38" t="s">
        <v>152</v>
      </c>
      <c r="F144" s="39">
        <v>3</v>
      </c>
      <c r="G144" s="48"/>
      <c r="H144" s="6" t="str">
        <f t="shared" si="6"/>
        <v/>
      </c>
      <c r="I144" s="4" t="str">
        <f t="shared" si="7"/>
        <v/>
      </c>
      <c r="J144" s="17" t="str">
        <f t="shared" si="8"/>
        <v/>
      </c>
    </row>
    <row r="145" spans="2:10" ht="30" x14ac:dyDescent="0.25">
      <c r="B145" s="1"/>
      <c r="C145" s="53" t="s">
        <v>179</v>
      </c>
      <c r="D145" s="32" t="s">
        <v>316</v>
      </c>
      <c r="E145" s="38" t="s">
        <v>152</v>
      </c>
      <c r="F145" s="39">
        <v>3</v>
      </c>
      <c r="G145" s="48"/>
      <c r="H145" s="6" t="str">
        <f t="shared" si="6"/>
        <v/>
      </c>
      <c r="I145" s="4" t="str">
        <f t="shared" si="7"/>
        <v/>
      </c>
      <c r="J145" s="17" t="str">
        <f t="shared" si="8"/>
        <v/>
      </c>
    </row>
    <row r="146" spans="2:10" ht="30" x14ac:dyDescent="0.25">
      <c r="B146" s="1"/>
      <c r="C146" s="53" t="s">
        <v>180</v>
      </c>
      <c r="D146" s="32" t="s">
        <v>317</v>
      </c>
      <c r="E146" s="38" t="s">
        <v>152</v>
      </c>
      <c r="F146" s="39">
        <v>2</v>
      </c>
      <c r="G146" s="48"/>
      <c r="H146" s="6" t="str">
        <f t="shared" si="6"/>
        <v/>
      </c>
      <c r="I146" s="4" t="str">
        <f t="shared" si="7"/>
        <v/>
      </c>
      <c r="J146" s="17" t="str">
        <f t="shared" si="8"/>
        <v/>
      </c>
    </row>
    <row r="147" spans="2:10" ht="60" x14ac:dyDescent="0.25">
      <c r="B147" s="1"/>
      <c r="C147" s="53" t="s">
        <v>181</v>
      </c>
      <c r="D147" s="32" t="s">
        <v>318</v>
      </c>
      <c r="E147" s="38" t="s">
        <v>152</v>
      </c>
      <c r="F147" s="39">
        <v>5</v>
      </c>
      <c r="G147" s="48"/>
      <c r="H147" s="6" t="str">
        <f t="shared" si="6"/>
        <v/>
      </c>
      <c r="I147" s="4" t="str">
        <f t="shared" si="7"/>
        <v/>
      </c>
      <c r="J147" s="17" t="str">
        <f t="shared" si="8"/>
        <v/>
      </c>
    </row>
    <row r="148" spans="2:10" ht="45" x14ac:dyDescent="0.25">
      <c r="B148" s="1"/>
      <c r="C148" s="53" t="s">
        <v>182</v>
      </c>
      <c r="D148" s="32" t="s">
        <v>319</v>
      </c>
      <c r="E148" s="38" t="s">
        <v>152</v>
      </c>
      <c r="F148" s="39">
        <v>4</v>
      </c>
      <c r="G148" s="48"/>
      <c r="H148" s="6" t="str">
        <f t="shared" si="6"/>
        <v/>
      </c>
      <c r="I148" s="4" t="str">
        <f t="shared" si="7"/>
        <v/>
      </c>
      <c r="J148" s="17" t="str">
        <f t="shared" si="8"/>
        <v/>
      </c>
    </row>
    <row r="149" spans="2:10" ht="45" x14ac:dyDescent="0.25">
      <c r="B149" s="1"/>
      <c r="C149" s="53" t="s">
        <v>183</v>
      </c>
      <c r="D149" s="32" t="s">
        <v>320</v>
      </c>
      <c r="E149" s="38" t="s">
        <v>152</v>
      </c>
      <c r="F149" s="40">
        <v>4</v>
      </c>
      <c r="G149" s="48"/>
      <c r="H149" s="6" t="str">
        <f t="shared" si="6"/>
        <v/>
      </c>
      <c r="I149" s="4" t="str">
        <f t="shared" si="7"/>
        <v/>
      </c>
      <c r="J149" s="17" t="str">
        <f t="shared" si="8"/>
        <v/>
      </c>
    </row>
    <row r="150" spans="2:10" ht="45" x14ac:dyDescent="0.25">
      <c r="B150" s="1"/>
      <c r="C150" s="53" t="s">
        <v>184</v>
      </c>
      <c r="D150" s="32" t="s">
        <v>321</v>
      </c>
      <c r="E150" s="38" t="s">
        <v>152</v>
      </c>
      <c r="F150" s="40">
        <v>6</v>
      </c>
      <c r="G150" s="48"/>
      <c r="H150" s="6" t="str">
        <f t="shared" si="6"/>
        <v/>
      </c>
      <c r="I150" s="4" t="str">
        <f t="shared" si="7"/>
        <v/>
      </c>
      <c r="J150" s="17" t="str">
        <f t="shared" si="8"/>
        <v/>
      </c>
    </row>
    <row r="151" spans="2:10" ht="15.75" x14ac:dyDescent="0.25">
      <c r="B151" s="1"/>
      <c r="C151" s="53" t="s">
        <v>185</v>
      </c>
      <c r="D151" s="32" t="s">
        <v>322</v>
      </c>
      <c r="E151" s="38" t="s">
        <v>152</v>
      </c>
      <c r="F151" s="40">
        <v>2</v>
      </c>
      <c r="G151" s="48"/>
      <c r="H151" s="6" t="str">
        <f t="shared" si="6"/>
        <v/>
      </c>
      <c r="I151" s="4" t="str">
        <f t="shared" si="7"/>
        <v/>
      </c>
      <c r="J151" s="17" t="str">
        <f t="shared" si="8"/>
        <v/>
      </c>
    </row>
    <row r="152" spans="2:10" ht="45" x14ac:dyDescent="0.25">
      <c r="B152" s="1"/>
      <c r="C152" s="53" t="s">
        <v>186</v>
      </c>
      <c r="D152" s="32" t="s">
        <v>323</v>
      </c>
      <c r="E152" s="38" t="s">
        <v>152</v>
      </c>
      <c r="F152" s="40">
        <v>20</v>
      </c>
      <c r="G152" s="48"/>
      <c r="H152" s="6" t="str">
        <f t="shared" si="6"/>
        <v/>
      </c>
      <c r="I152" s="4" t="str">
        <f t="shared" si="7"/>
        <v/>
      </c>
      <c r="J152" s="17" t="str">
        <f t="shared" si="8"/>
        <v/>
      </c>
    </row>
    <row r="153" spans="2:10" ht="30" x14ac:dyDescent="0.25">
      <c r="B153" s="1"/>
      <c r="C153" s="53" t="s">
        <v>187</v>
      </c>
      <c r="D153" s="32" t="s">
        <v>324</v>
      </c>
      <c r="E153" s="38" t="s">
        <v>152</v>
      </c>
      <c r="F153" s="40">
        <v>20</v>
      </c>
      <c r="G153" s="48"/>
      <c r="H153" s="6" t="str">
        <f t="shared" si="6"/>
        <v/>
      </c>
      <c r="I153" s="4" t="str">
        <f t="shared" si="7"/>
        <v/>
      </c>
      <c r="J153" s="17" t="str">
        <f t="shared" si="8"/>
        <v/>
      </c>
    </row>
    <row r="154" spans="2:10" ht="30" x14ac:dyDescent="0.25">
      <c r="B154" s="1"/>
      <c r="C154" s="53" t="s">
        <v>188</v>
      </c>
      <c r="D154" s="32" t="s">
        <v>325</v>
      </c>
      <c r="E154" s="38" t="s">
        <v>152</v>
      </c>
      <c r="F154" s="40">
        <v>3</v>
      </c>
      <c r="G154" s="48"/>
      <c r="H154" s="6" t="str">
        <f t="shared" si="6"/>
        <v/>
      </c>
      <c r="I154" s="4" t="str">
        <f t="shared" si="7"/>
        <v/>
      </c>
      <c r="J154" s="17" t="str">
        <f t="shared" si="8"/>
        <v/>
      </c>
    </row>
    <row r="155" spans="2:10" ht="30" x14ac:dyDescent="0.25">
      <c r="B155" s="1"/>
      <c r="C155" s="53" t="s">
        <v>189</v>
      </c>
      <c r="D155" s="32" t="s">
        <v>326</v>
      </c>
      <c r="E155" s="38" t="s">
        <v>152</v>
      </c>
      <c r="F155" s="40">
        <v>2</v>
      </c>
      <c r="G155" s="48"/>
      <c r="H155" s="6" t="str">
        <f t="shared" si="6"/>
        <v/>
      </c>
      <c r="I155" s="4" t="str">
        <f t="shared" si="7"/>
        <v/>
      </c>
      <c r="J155" s="17" t="str">
        <f t="shared" si="8"/>
        <v/>
      </c>
    </row>
    <row r="156" spans="2:10" ht="30" x14ac:dyDescent="0.25">
      <c r="B156" s="1"/>
      <c r="C156" s="53" t="s">
        <v>190</v>
      </c>
      <c r="D156" s="32" t="s">
        <v>327</v>
      </c>
      <c r="E156" s="38" t="s">
        <v>152</v>
      </c>
      <c r="F156" s="40">
        <v>2</v>
      </c>
      <c r="G156" s="48"/>
      <c r="H156" s="6" t="str">
        <f t="shared" si="6"/>
        <v/>
      </c>
      <c r="I156" s="4" t="str">
        <f t="shared" si="7"/>
        <v/>
      </c>
      <c r="J156" s="17" t="str">
        <f t="shared" si="8"/>
        <v/>
      </c>
    </row>
    <row r="157" spans="2:10" ht="30" x14ac:dyDescent="0.25">
      <c r="B157" s="1"/>
      <c r="C157" s="53" t="s">
        <v>191</v>
      </c>
      <c r="D157" s="32" t="s">
        <v>328</v>
      </c>
      <c r="E157" s="38" t="s">
        <v>152</v>
      </c>
      <c r="F157" s="40">
        <v>2</v>
      </c>
      <c r="G157" s="48"/>
      <c r="H157" s="6" t="str">
        <f t="shared" si="6"/>
        <v/>
      </c>
      <c r="I157" s="4" t="str">
        <f t="shared" si="7"/>
        <v/>
      </c>
      <c r="J157" s="17" t="str">
        <f t="shared" si="8"/>
        <v/>
      </c>
    </row>
    <row r="158" spans="2:10" ht="15.75" x14ac:dyDescent="0.25">
      <c r="B158" s="1"/>
      <c r="C158" s="53" t="s">
        <v>192</v>
      </c>
      <c r="D158" s="31" t="s">
        <v>173</v>
      </c>
      <c r="E158" s="35" t="s">
        <v>150</v>
      </c>
      <c r="F158" s="40">
        <v>3</v>
      </c>
      <c r="G158" s="48"/>
      <c r="H158" s="6" t="str">
        <f t="shared" si="6"/>
        <v/>
      </c>
      <c r="I158" s="4" t="str">
        <f t="shared" si="7"/>
        <v/>
      </c>
      <c r="J158" s="17" t="str">
        <f t="shared" si="8"/>
        <v/>
      </c>
    </row>
    <row r="159" spans="2:10" ht="15.75" x14ac:dyDescent="0.25">
      <c r="B159" s="1"/>
      <c r="C159" s="53" t="s">
        <v>193</v>
      </c>
      <c r="D159" s="31" t="s">
        <v>174</v>
      </c>
      <c r="E159" s="31" t="s">
        <v>150</v>
      </c>
      <c r="F159" s="40">
        <v>13</v>
      </c>
      <c r="G159" s="48"/>
      <c r="H159" s="6" t="str">
        <f t="shared" si="6"/>
        <v/>
      </c>
      <c r="I159" s="4" t="str">
        <f t="shared" si="7"/>
        <v/>
      </c>
      <c r="J159" s="17" t="str">
        <f t="shared" si="8"/>
        <v/>
      </c>
    </row>
    <row r="160" spans="2:10" ht="15.75" x14ac:dyDescent="0.25">
      <c r="B160" s="1"/>
      <c r="C160" s="53" t="s">
        <v>194</v>
      </c>
      <c r="D160" s="31" t="s">
        <v>175</v>
      </c>
      <c r="E160" s="35" t="s">
        <v>150</v>
      </c>
      <c r="F160" s="40">
        <v>10</v>
      </c>
      <c r="G160" s="48"/>
      <c r="H160" s="6" t="str">
        <f t="shared" si="6"/>
        <v/>
      </c>
      <c r="I160" s="4" t="str">
        <f t="shared" si="7"/>
        <v/>
      </c>
      <c r="J160" s="17" t="str">
        <f t="shared" si="8"/>
        <v/>
      </c>
    </row>
    <row r="161" spans="2:10" ht="15.75" x14ac:dyDescent="0.25">
      <c r="B161" s="1"/>
      <c r="C161" s="53" t="s">
        <v>195</v>
      </c>
      <c r="D161" s="31" t="s">
        <v>329</v>
      </c>
      <c r="E161" s="35" t="s">
        <v>150</v>
      </c>
      <c r="F161" s="40">
        <v>10</v>
      </c>
      <c r="G161" s="48"/>
      <c r="H161" s="6" t="str">
        <f t="shared" si="6"/>
        <v/>
      </c>
      <c r="I161" s="4" t="str">
        <f t="shared" si="7"/>
        <v/>
      </c>
      <c r="J161" s="17" t="str">
        <f t="shared" si="8"/>
        <v/>
      </c>
    </row>
    <row r="162" spans="2:10" ht="15.75" x14ac:dyDescent="0.25">
      <c r="B162" s="1"/>
      <c r="C162" s="53" t="s">
        <v>196</v>
      </c>
      <c r="D162" s="31" t="s">
        <v>330</v>
      </c>
      <c r="E162" s="35" t="s">
        <v>150</v>
      </c>
      <c r="F162" s="40">
        <v>13</v>
      </c>
      <c r="G162" s="48"/>
      <c r="H162" s="6" t="str">
        <f t="shared" si="6"/>
        <v/>
      </c>
      <c r="I162" s="4" t="str">
        <f t="shared" si="7"/>
        <v/>
      </c>
      <c r="J162" s="17" t="str">
        <f t="shared" si="8"/>
        <v/>
      </c>
    </row>
    <row r="163" spans="2:10" ht="15.75" x14ac:dyDescent="0.25">
      <c r="B163" s="1"/>
      <c r="C163" s="53" t="s">
        <v>197</v>
      </c>
      <c r="D163" s="31" t="s">
        <v>331</v>
      </c>
      <c r="E163" s="31" t="s">
        <v>152</v>
      </c>
      <c r="F163" s="40">
        <v>5</v>
      </c>
      <c r="G163" s="48"/>
      <c r="H163" s="6" t="str">
        <f t="shared" si="6"/>
        <v/>
      </c>
      <c r="I163" s="4" t="str">
        <f t="shared" si="7"/>
        <v/>
      </c>
      <c r="J163" s="17" t="str">
        <f t="shared" si="8"/>
        <v/>
      </c>
    </row>
    <row r="164" spans="2:10" ht="38.25" x14ac:dyDescent="0.25">
      <c r="B164" s="1"/>
      <c r="C164" s="53" t="s">
        <v>198</v>
      </c>
      <c r="D164" s="31" t="s">
        <v>332</v>
      </c>
      <c r="E164" s="31" t="s">
        <v>152</v>
      </c>
      <c r="F164" s="40">
        <v>20</v>
      </c>
      <c r="G164" s="48"/>
      <c r="H164" s="6" t="str">
        <f t="shared" si="6"/>
        <v/>
      </c>
      <c r="I164" s="4" t="str">
        <f t="shared" si="7"/>
        <v/>
      </c>
      <c r="J164" s="17" t="str">
        <f t="shared" si="8"/>
        <v/>
      </c>
    </row>
    <row r="165" spans="2:10" ht="15.75" x14ac:dyDescent="0.25">
      <c r="B165" s="1"/>
      <c r="C165" s="53" t="s">
        <v>199</v>
      </c>
      <c r="D165" s="31" t="s">
        <v>333</v>
      </c>
      <c r="E165" s="31" t="s">
        <v>152</v>
      </c>
      <c r="F165" s="40">
        <v>20</v>
      </c>
      <c r="G165" s="48"/>
      <c r="H165" s="6" t="str">
        <f t="shared" si="6"/>
        <v/>
      </c>
      <c r="I165" s="4" t="str">
        <f t="shared" si="7"/>
        <v/>
      </c>
      <c r="J165" s="17" t="str">
        <f t="shared" si="8"/>
        <v/>
      </c>
    </row>
    <row r="166" spans="2:10" ht="15.75" x14ac:dyDescent="0.25">
      <c r="B166" s="1"/>
      <c r="C166" s="53" t="s">
        <v>200</v>
      </c>
      <c r="D166" s="31" t="s">
        <v>334</v>
      </c>
      <c r="E166" s="31" t="s">
        <v>152</v>
      </c>
      <c r="F166" s="40">
        <v>10</v>
      </c>
      <c r="G166" s="48"/>
      <c r="H166" s="6" t="str">
        <f t="shared" si="6"/>
        <v/>
      </c>
      <c r="I166" s="4" t="str">
        <f t="shared" si="7"/>
        <v/>
      </c>
      <c r="J166" s="17" t="str">
        <f t="shared" si="8"/>
        <v/>
      </c>
    </row>
    <row r="167" spans="2:10" ht="38.25" x14ac:dyDescent="0.25">
      <c r="B167" s="1"/>
      <c r="C167" s="53" t="s">
        <v>201</v>
      </c>
      <c r="D167" s="31" t="s">
        <v>335</v>
      </c>
      <c r="E167" s="31" t="s">
        <v>150</v>
      </c>
      <c r="F167" s="39">
        <v>50</v>
      </c>
      <c r="G167" s="48"/>
      <c r="H167" s="6" t="str">
        <f t="shared" si="6"/>
        <v/>
      </c>
      <c r="I167" s="4" t="str">
        <f t="shared" si="7"/>
        <v/>
      </c>
      <c r="J167" s="17" t="str">
        <f t="shared" si="8"/>
        <v/>
      </c>
    </row>
    <row r="168" spans="2:10" ht="45" x14ac:dyDescent="0.25">
      <c r="B168" s="1"/>
      <c r="C168" s="53" t="s">
        <v>202</v>
      </c>
      <c r="D168" s="34" t="s">
        <v>336</v>
      </c>
      <c r="E168" s="44" t="s">
        <v>150</v>
      </c>
      <c r="F168" s="39">
        <v>100</v>
      </c>
      <c r="G168" s="48"/>
      <c r="H168" s="6" t="str">
        <f t="shared" si="6"/>
        <v/>
      </c>
      <c r="I168" s="4" t="str">
        <f t="shared" si="7"/>
        <v/>
      </c>
      <c r="J168" s="17" t="str">
        <f t="shared" si="8"/>
        <v/>
      </c>
    </row>
    <row r="169" spans="2:10" ht="45.75" thickBot="1" x14ac:dyDescent="0.3">
      <c r="B169" s="1"/>
      <c r="C169" s="53" t="s">
        <v>203</v>
      </c>
      <c r="D169" s="56" t="s">
        <v>337</v>
      </c>
      <c r="E169" s="57" t="s">
        <v>150</v>
      </c>
      <c r="F169" s="58">
        <v>65</v>
      </c>
      <c r="G169" s="51"/>
      <c r="H169" s="6" t="str">
        <f t="shared" si="6"/>
        <v/>
      </c>
      <c r="I169" s="4" t="str">
        <f t="shared" si="7"/>
        <v/>
      </c>
      <c r="J169" s="17" t="str">
        <f t="shared" si="8"/>
        <v/>
      </c>
    </row>
    <row r="170" spans="2:10" ht="64.5" customHeight="1" thickBot="1" x14ac:dyDescent="0.3">
      <c r="B170" s="1"/>
      <c r="C170" s="54">
        <v>159</v>
      </c>
      <c r="D170" s="55" t="s">
        <v>341</v>
      </c>
      <c r="E170" s="44" t="s">
        <v>152</v>
      </c>
      <c r="F170" s="59">
        <v>1</v>
      </c>
      <c r="G170" s="51"/>
      <c r="H170" s="6" t="str">
        <f t="shared" si="6"/>
        <v/>
      </c>
      <c r="I170" s="4" t="str">
        <f t="shared" si="7"/>
        <v/>
      </c>
      <c r="J170" s="17" t="str">
        <f t="shared" si="8"/>
        <v/>
      </c>
    </row>
    <row r="171" spans="2:10" ht="15.75" x14ac:dyDescent="0.25">
      <c r="B171" s="1"/>
      <c r="C171" s="45"/>
      <c r="D171" s="42" t="s">
        <v>16</v>
      </c>
      <c r="E171" s="43"/>
      <c r="F171" s="46">
        <f>SUM(F12:F170)</f>
        <v>3236</v>
      </c>
      <c r="G171" s="50" t="s">
        <v>24</v>
      </c>
      <c r="H171" s="18" t="str">
        <f>IF(SUM(H12:H170)&gt;0,SUM(H12:H170),"")</f>
        <v/>
      </c>
      <c r="I171" s="19" t="str">
        <f>IF(SUM(G12:G170)&gt;0,SUM(I12:I170),"")</f>
        <v/>
      </c>
      <c r="J171" s="30" t="s">
        <v>24</v>
      </c>
    </row>
    <row r="172" spans="2:10" x14ac:dyDescent="0.25">
      <c r="B172" s="1"/>
    </row>
    <row r="173" spans="2:10" x14ac:dyDescent="0.25">
      <c r="B173" s="1"/>
    </row>
    <row r="174" spans="2:10" x14ac:dyDescent="0.25">
      <c r="B174" s="1"/>
    </row>
    <row r="175" spans="2:10" x14ac:dyDescent="0.25">
      <c r="B175" s="1"/>
    </row>
    <row r="176" spans="2:10" x14ac:dyDescent="0.25">
      <c r="B176" s="1"/>
    </row>
    <row r="177" spans="2:8" x14ac:dyDescent="0.25">
      <c r="B177" s="1"/>
      <c r="C177" s="2" t="s">
        <v>19</v>
      </c>
      <c r="H177" s="3" t="s">
        <v>20</v>
      </c>
    </row>
    <row r="178" spans="2:8" x14ac:dyDescent="0.25">
      <c r="B178" s="1"/>
      <c r="E178" s="7"/>
      <c r="H178" t="s">
        <v>22</v>
      </c>
    </row>
    <row r="179" spans="2:8" x14ac:dyDescent="0.25">
      <c r="B179" s="1"/>
    </row>
    <row r="180" spans="2:8" x14ac:dyDescent="0.25">
      <c r="B180" s="1"/>
    </row>
    <row r="181" spans="2:8" x14ac:dyDescent="0.25">
      <c r="B181" s="1"/>
      <c r="C181" t="s">
        <v>59</v>
      </c>
    </row>
    <row r="182" spans="2:8" x14ac:dyDescent="0.25">
      <c r="B182" s="1"/>
    </row>
    <row r="183" spans="2:8" x14ac:dyDescent="0.25">
      <c r="B183" s="1"/>
    </row>
    <row r="184" spans="2:8" x14ac:dyDescent="0.25">
      <c r="B184" s="1"/>
    </row>
    <row r="185" spans="2:8" x14ac:dyDescent="0.25">
      <c r="B185" s="1"/>
    </row>
    <row r="186" spans="2:8" x14ac:dyDescent="0.25">
      <c r="B186" s="1"/>
    </row>
    <row r="187" spans="2:8" x14ac:dyDescent="0.25">
      <c r="B187" s="1"/>
    </row>
    <row r="188" spans="2:8" x14ac:dyDescent="0.25">
      <c r="B188" s="1"/>
    </row>
    <row r="189" spans="2:8" x14ac:dyDescent="0.25">
      <c r="B189" s="1"/>
    </row>
    <row r="190" spans="2:8" x14ac:dyDescent="0.25">
      <c r="B190" s="1"/>
    </row>
    <row r="191" spans="2:8" x14ac:dyDescent="0.25">
      <c r="B191" s="1"/>
    </row>
    <row r="192" spans="2:8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ht="27.75" customHeight="1" x14ac:dyDescent="0.25"/>
  </sheetData>
  <sheetProtection algorithmName="SHA-512" hashValue="CBBPyBvJub+h8/luWZE3e5ab4agFmYxOFBMHW6yJzjKeEaOylIWng+/thVxDXZbmJkh7d1LxFBYt0dgFXcOh0Q==" saltValue="y9sdv5TDpBRXnoQdhS3KaQ==" spinCount="100000" sheet="1" autoFilter="0"/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TZ2.374.129.4.2024.PM</dc:title>
  <dc:creator>Grazyna Przybylska</dc:creator>
  <cp:lastModifiedBy>Pawel Murglin</cp:lastModifiedBy>
  <cp:lastPrinted>2023-08-08T11:19:48Z</cp:lastPrinted>
  <dcterms:created xsi:type="dcterms:W3CDTF">2015-06-05T18:19:34Z</dcterms:created>
  <dcterms:modified xsi:type="dcterms:W3CDTF">2024-07-09T05:30:32Z</dcterms:modified>
</cp:coreProperties>
</file>