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PAWEŁ\postępowania do 130 tyś. zł\artykuły hydrauliczne 2024\"/>
    </mc:Choice>
  </mc:AlternateContent>
  <xr:revisionPtr revIDLastSave="0" documentId="13_ncr:1_{10BC667B-E4C3-4FFB-94C7-E0BB1C7E7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F_CENOWY!$C$2:$J$94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I59" i="1"/>
  <c r="J59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H60" i="1"/>
  <c r="I60" i="1" s="1"/>
  <c r="J60" i="1" s="1"/>
  <c r="H61" i="1"/>
  <c r="I61" i="1" s="1"/>
  <c r="J61" i="1" s="1"/>
  <c r="H62" i="1"/>
  <c r="I62" i="1" s="1"/>
  <c r="J62" i="1" s="1"/>
  <c r="H63" i="1"/>
  <c r="I63" i="1" s="1"/>
  <c r="J63" i="1" s="1"/>
  <c r="H64" i="1"/>
  <c r="I64" i="1" s="1"/>
  <c r="J64" i="1" s="1"/>
  <c r="H65" i="1"/>
  <c r="I65" i="1" s="1"/>
  <c r="J65" i="1" s="1"/>
  <c r="H66" i="1"/>
  <c r="I66" i="1" s="1"/>
  <c r="J66" i="1" s="1"/>
  <c r="H67" i="1"/>
  <c r="I67" i="1" s="1"/>
  <c r="J67" i="1" s="1"/>
  <c r="H68" i="1"/>
  <c r="I68" i="1" s="1"/>
  <c r="J68" i="1" s="1"/>
  <c r="H69" i="1"/>
  <c r="I69" i="1" s="1"/>
  <c r="J69" i="1" s="1"/>
  <c r="H70" i="1"/>
  <c r="I70" i="1" s="1"/>
  <c r="J70" i="1" s="1"/>
  <c r="H71" i="1"/>
  <c r="I71" i="1" s="1"/>
  <c r="J71" i="1" s="1"/>
  <c r="H72" i="1"/>
  <c r="I72" i="1" s="1"/>
  <c r="J72" i="1" s="1"/>
  <c r="H73" i="1"/>
  <c r="I73" i="1" s="1"/>
  <c r="J73" i="1" s="1"/>
  <c r="H74" i="1"/>
  <c r="I74" i="1" s="1"/>
  <c r="J74" i="1" s="1"/>
  <c r="H75" i="1"/>
  <c r="I75" i="1" s="1"/>
  <c r="J75" i="1" s="1"/>
  <c r="H76" i="1"/>
  <c r="I76" i="1" s="1"/>
  <c r="J76" i="1" s="1"/>
  <c r="H77" i="1"/>
  <c r="I77" i="1" s="1"/>
  <c r="J77" i="1" s="1"/>
  <c r="H78" i="1"/>
  <c r="I78" i="1" s="1"/>
  <c r="J78" i="1" s="1"/>
  <c r="H79" i="1"/>
  <c r="I79" i="1" s="1"/>
  <c r="J79" i="1" s="1"/>
  <c r="H80" i="1"/>
  <c r="I80" i="1" s="1"/>
  <c r="J80" i="1" s="1"/>
  <c r="H81" i="1"/>
  <c r="I81" i="1" s="1"/>
  <c r="J81" i="1" s="1"/>
  <c r="H82" i="1"/>
  <c r="I82" i="1" s="1"/>
  <c r="J82" i="1" s="1"/>
  <c r="H12" i="1" l="1"/>
  <c r="I12" i="1" s="1"/>
  <c r="H83" i="1" l="1"/>
  <c r="I83" i="1"/>
  <c r="J12" i="1"/>
</calcChain>
</file>

<file path=xl/sharedStrings.xml><?xml version="1.0" encoding="utf-8"?>
<sst xmlns="http://schemas.openxmlformats.org/spreadsheetml/2006/main" count="242" uniqueCount="166">
  <si>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</si>
  <si>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</si>
  <si>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</si>
  <si>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</si>
  <si>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</si>
  <si>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</si>
  <si>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</si>
  <si>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</si>
  <si>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</si>
  <si>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</si>
  <si>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</si>
  <si>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</si>
  <si>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</si>
  <si>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</si>
  <si>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</si>
  <si>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</si>
  <si>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</si>
  <si>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</si>
  <si>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</si>
  <si>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</si>
  <si>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</si>
  <si>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</si>
  <si>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</si>
  <si>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</si>
  <si>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</si>
  <si>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</si>
  <si>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</si>
  <si>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</si>
  <si>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</si>
  <si>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</si>
  <si>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</si>
  <si>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</si>
  <si>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</si>
  <si>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</si>
  <si>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</si>
  <si>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</si>
  <si>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</si>
  <si>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</si>
  <si>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</si>
  <si>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</si>
  <si>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</si>
  <si>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</si>
  <si>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</si>
  <si>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</si>
  <si>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</si>
  <si>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</si>
  <si>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</si>
  <si>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</si>
  <si>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</si>
  <si>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</si>
  <si>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</si>
  <si>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</si>
  <si>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</si>
  <si>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</si>
  <si>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</si>
  <si>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</si>
  <si>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</si>
  <si>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</si>
  <si>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(znak sprawy)</t>
  </si>
  <si>
    <t xml:space="preserve">    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</si>
  <si>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</si>
  <si>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</si>
  <si>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</si>
  <si>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</si>
  <si>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</si>
  <si>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</si>
  <si>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</si>
  <si>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</si>
  <si>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</si>
  <si>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</si>
  <si>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</si>
  <si>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</si>
  <si>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</si>
  <si>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</si>
  <si>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</si>
  <si>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</si>
  <si>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</si>
  <si>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</si>
  <si>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</si>
  <si>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</si>
  <si>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</si>
  <si>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</si>
  <si>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</si>
  <si>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</si>
  <si>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</si>
  <si>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</si>
  <si>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</si>
  <si>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</si>
  <si>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</si>
  <si>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szt.</t>
  </si>
  <si>
    <t>szt</t>
  </si>
  <si>
    <t>TZ2.374.131.4.2024.PM</t>
  </si>
  <si>
    <r>
      <t xml:space="preserve">dostawa armatury hydraulicznej </t>
    </r>
    <r>
      <rPr>
        <sz val="11"/>
        <color theme="1"/>
        <rFont val="Times New Roman"/>
        <family val="1"/>
        <charset val="238"/>
      </rPr>
      <t>dla potrzeb Urzędu Morskiego w Gdyni</t>
    </r>
  </si>
  <si>
    <t>Bateria natryskowa ścienna z wężem i słuchawką i wieszakiem srebrna Ferro BIS77</t>
  </si>
  <si>
    <t>Bateria umywalkowa wysoka DEANTE ASTER chrom z wylewką "u" BCA_062M</t>
  </si>
  <si>
    <t>wąż natryskowy uniwersalny 2,0m kolor chrom</t>
  </si>
  <si>
    <t>słuchawka natryskowa uniwersalna kolor chrom</t>
  </si>
  <si>
    <t>bateria umywalkowa klasycza srebrna Deante Boro BMO_020M</t>
  </si>
  <si>
    <t>zawór pływakowy napełniający na 1/2</t>
  </si>
  <si>
    <t>zawór do spłuczki pływakowy napełniający na 3/8</t>
  </si>
  <si>
    <t xml:space="preserve">syfon uniwersalny umywalkowy biały Viega </t>
  </si>
  <si>
    <t>umywalka ceramiczna łazienkowa 60 Rekord Koło</t>
  </si>
  <si>
    <t>zlewozmywak stalowy Sagan 1-komorowy z ociekaczem polerowany wymiary zlewozmywaka: 500 x 580mm, głębokość: 170mm, wymiary komory: 340 x 410mm, kod: 3663602901112 wraz z syfonem do zlewozmywaka 1-komorowego kod: 3663602608462</t>
  </si>
  <si>
    <t>zaślepka do przelewu DEANTE płaska chromowana XZX00ZC00</t>
  </si>
  <si>
    <t>uchwyt stalowy bez tłumnika USZ 100 Fi 107-112 GORGIEL</t>
  </si>
  <si>
    <t>uchwyt stalowy bez tłumnika USZ 50 Fi 54-62 GORGIEL</t>
  </si>
  <si>
    <t>kolanka pex Fi 16x16mm do zaprasowywania</t>
  </si>
  <si>
    <t>kolanko pex16x1/2 z łapkami mufowe GW1/2 cala</t>
  </si>
  <si>
    <t>trójnik pex 3x16 do zaprasowywania</t>
  </si>
  <si>
    <t>złaczka prosta pex 16x1/2 GW do zaprasowania</t>
  </si>
  <si>
    <t>przedłużka mosiężna 1/2 2,5 cm</t>
  </si>
  <si>
    <t>przedłużka mosiężna 1/2 1,0cm</t>
  </si>
  <si>
    <t>przedłużka mosiężna 1/2 2 cm</t>
  </si>
  <si>
    <t>przedłużka mosiężna 1/2 1,5 cm</t>
  </si>
  <si>
    <t>listwa do baterii L 100 pex  16x1/2 GW 12 cala zaciskana</t>
  </si>
  <si>
    <t>zawór kątowy do baterii 1/2 na 1/2 Valvex</t>
  </si>
  <si>
    <t>zawór kątowy baterii 1/2 na 3/4 Valvex</t>
  </si>
  <si>
    <t>zawór kątowy baterii 1/2 na 3/8 Valvex</t>
  </si>
  <si>
    <t xml:space="preserve">wężyki do baterii w oplocie stalowym 1/2 na 1/2 60 cm </t>
  </si>
  <si>
    <t xml:space="preserve">wężyki do baterii w oplocie stalowym 1/2 na 3/8 50 cm </t>
  </si>
  <si>
    <t xml:space="preserve">wężyki do baterii w oplocie stalowym 3/8  60 cm </t>
  </si>
  <si>
    <t>zawór bezpieczeństwa do bojlera 1/2" 6 bar</t>
  </si>
  <si>
    <t>nypel 1/2/ na 1/2 ocynk</t>
  </si>
  <si>
    <t xml:space="preserve">nypel 1/2/ na 1/2 mosiezny </t>
  </si>
  <si>
    <t xml:space="preserve">nypel 1/2/ na 3/4 mosiezny </t>
  </si>
  <si>
    <t>nypel 1/2 na 3/8 mosiezny</t>
  </si>
  <si>
    <t>kolanko nyplowe 1/2 mosiezne gw</t>
  </si>
  <si>
    <t xml:space="preserve">złączka rekucyjna PE- GZ 32x1/2 </t>
  </si>
  <si>
    <t>redukcja rury kanalizacyjnej PVC 50x32</t>
  </si>
  <si>
    <t>redukcja rury kanalizacyjnej PVC 110x50</t>
  </si>
  <si>
    <t>redukcja rury kanalizacyjnej PVC 160x110</t>
  </si>
  <si>
    <t>nasuwa mufa 160</t>
  </si>
  <si>
    <t>rura kanalizacyjna sn8 lita 160 w odcinkach 3m</t>
  </si>
  <si>
    <t xml:space="preserve">zawór przelotowy grzybkowy ocynkowany 3/4 cala </t>
  </si>
  <si>
    <t>zawór grzybkowy ocynkowany 1/2 cala</t>
  </si>
  <si>
    <t xml:space="preserve">zawór czerpalny kulowy 1/2" ocynkowany </t>
  </si>
  <si>
    <t>zawór napełniający 1/2" do spłuczki</t>
  </si>
  <si>
    <t>zawór napełniający 3/8" do spłuczki</t>
  </si>
  <si>
    <t>trójnik równoprzelotowy miedziany  Cu18</t>
  </si>
  <si>
    <t>trójnik równoprzelotowy miedziany  Cu 15</t>
  </si>
  <si>
    <t xml:space="preserve">kolano dwukielichowe Cu 18 łuk 90st </t>
  </si>
  <si>
    <t xml:space="preserve">kolano jednokielichowe Cu 18 łuk 90st </t>
  </si>
  <si>
    <t xml:space="preserve">kolano jednokielichowe Cu 15łuk 90st </t>
  </si>
  <si>
    <t xml:space="preserve">kolano dwukielichowe Cu 15łuk 90st </t>
  </si>
  <si>
    <t>kolano kanalizacyjne Fi 160  45 st</t>
  </si>
  <si>
    <t>kolano kanalizacyjne Fi 160  30 st</t>
  </si>
  <si>
    <t>kolano kanalizacyjne Fi 160  15 st</t>
  </si>
  <si>
    <t xml:space="preserve">studnia kanalizacyjna 160 z kinetą zbiorczą 315 rura trzonowa 1,5m PLASTPIPE . W skład kompletu wchodzi:                                                                 1. kineta, podstawa studzienki nie włazowej 315mm, zbiorcza 160mm, średnica dopływów 160mm,            2. Uszczelka pomiędzy kinetą i rurą trzonową studzienki                                                               3. Rura trzonowa wykonana z polipropylenu (PP) o wysokości 1,5m                                                  4.Pokrywa rury trzonowej zabezpieczona na śruby, które blokują do ścianki zewnętrznej rury karbowej. Pokrywa wykonana z polipropylenu (PP) klasa nacisku A15 </t>
  </si>
  <si>
    <t>głowica do baterii 35mm niska Equation</t>
  </si>
  <si>
    <t>Zestaw uszczelek sanitarnych 144 szt/kpl Neilsen CT0742</t>
  </si>
  <si>
    <t>zawór do pisuaru Benkiser Cetus 6552180 kolor chrom, montaż ścienny, przyłącze 1/2" wraz z rurą spłuczkową Fi 16 x 180mm</t>
  </si>
  <si>
    <t>Bateria zlewozmywakowa Deante NEO Luno BOC 062M kolor: chrom</t>
  </si>
  <si>
    <t>Perlator metalowy do baterii w kolorze chromu, wkręcane na gwint zewnętrzny</t>
  </si>
  <si>
    <t>Perlator metalowy do baterii w kolorze chromu, wkręcane na gwint wewnętrzny</t>
  </si>
  <si>
    <t>Wylewka "U" 1/2" L=200 mm, L=250 mm, L=300 mm</t>
  </si>
  <si>
    <t>Wylewka "U" 3/4" L=200 mm, L=250 mm, L=300 mm</t>
  </si>
  <si>
    <t xml:space="preserve"> Wylewka " S" 1/2"  L=200 mm, L=250 mm, L=300 mm</t>
  </si>
  <si>
    <t xml:space="preserve"> Wylewka " S" 3/4"  L=200 mm, L=250 mm, L=300 mm</t>
  </si>
  <si>
    <t>Syfon do pralki automatycznej</t>
  </si>
  <si>
    <t>Rura spiro plastik fi50x500</t>
  </si>
  <si>
    <t>Rura spiro plastik fi100x500</t>
  </si>
  <si>
    <t>Redukcja gumowa fi50x32</t>
  </si>
  <si>
    <t>Redukcja gumowa fi50x40</t>
  </si>
  <si>
    <t xml:space="preserve">Syfon zlewozmywakowy pojedyńczy </t>
  </si>
  <si>
    <t>kpl.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</si>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</sst>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55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4" fontId="4" fillId="0" borderId="12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0" fontId="0" fillId="3" borderId="3" xfId="0" applyFill="1" applyBorder="1" applyAlignment="1">
      <alignment wrapText="1"/>
    </xf>
    <xf numFmtId="0" fontId="19" fillId="0" borderId="6" xfId="0" applyFont="1" applyBorder="1" applyAlignment="1">
      <alignment horizontal="center" wrapText="1"/>
    </xf>
    <xf numFmtId="4" fontId="11" fillId="2" borderId="16" xfId="0" applyNumberFormat="1" applyFont="1" applyFill="1" applyBorder="1" applyAlignment="1" applyProtection="1">
      <alignment wrapText="1"/>
      <protection locked="0"/>
    </xf>
    <xf numFmtId="0" fontId="20" fillId="0" borderId="17" xfId="0" applyFont="1" applyBorder="1"/>
    <xf numFmtId="0" fontId="20" fillId="0" borderId="15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19" fillId="0" borderId="18" xfId="0" applyFont="1" applyBorder="1" applyAlignment="1">
      <alignment horizontal="center" wrapText="1"/>
    </xf>
    <xf numFmtId="4" fontId="11" fillId="2" borderId="14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19" fillId="0" borderId="3" xfId="0" quotePrefix="1" applyFont="1" applyBorder="1"/>
    <xf numFmtId="0" fontId="17" fillId="3" borderId="3" xfId="0" applyFont="1" applyFill="1" applyBorder="1" applyAlignment="1">
      <alignment horizontal="left" wrapText="1"/>
    </xf>
    <xf numFmtId="0" fontId="17" fillId="3" borderId="19" xfId="0" applyFont="1" applyFill="1" applyBorder="1" applyAlignment="1">
      <alignment horizontal="left" wrapText="1"/>
    </xf>
    <xf numFmtId="164" fontId="17" fillId="3" borderId="3" xfId="4" applyNumberFormat="1" applyFill="1" applyBorder="1" applyAlignment="1">
      <alignment horizontal="left" vertical="center" wrapText="1"/>
    </xf>
    <xf numFmtId="0" fontId="17" fillId="3" borderId="3" xfId="5" applyFont="1" applyFill="1" applyBorder="1" applyAlignment="1">
      <alignment wrapText="1"/>
    </xf>
    <xf numFmtId="0" fontId="17" fillId="3" borderId="3" xfId="5" applyFont="1" applyFill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164" fontId="17" fillId="3" borderId="3" xfId="4" applyNumberFormat="1" applyFill="1" applyBorder="1" applyAlignment="1">
      <alignment horizontal="center" vertical="center" wrapText="1"/>
    </xf>
    <xf numFmtId="0" fontId="22" fillId="0" borderId="3" xfId="5" applyBorder="1" applyAlignment="1">
      <alignment horizontal="center"/>
    </xf>
    <xf numFmtId="0" fontId="17" fillId="0" borderId="3" xfId="5" applyFont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83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9"/>
  <sheetViews>
    <sheetView showGridLines="0" tabSelected="1" workbookViewId="0">
      <selection activeCell="D10" sqref="D10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8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17</v>
      </c>
      <c r="D2" s="8"/>
      <c r="E2" s="8"/>
      <c r="F2" s="8"/>
      <c r="G2" s="8"/>
      <c r="H2" s="8"/>
      <c r="I2" s="8"/>
    </row>
    <row r="3" spans="1:10" x14ac:dyDescent="0.25">
      <c r="C3" s="12" t="s">
        <v>8</v>
      </c>
      <c r="D3"/>
      <c r="E3" s="7"/>
    </row>
    <row r="4" spans="1:10" x14ac:dyDescent="0.25">
      <c r="C4" s="9"/>
      <c r="D4" s="27"/>
      <c r="E4" s="7"/>
    </row>
    <row r="5" spans="1:10" x14ac:dyDescent="0.25">
      <c r="B5" s="10"/>
      <c r="C5" s="13" t="s">
        <v>92</v>
      </c>
      <c r="D5" s="3"/>
      <c r="E5" s="27"/>
      <c r="F5" s="3"/>
      <c r="G5" s="3"/>
      <c r="H5" s="3"/>
      <c r="I5" s="3"/>
    </row>
    <row r="6" spans="1:10" x14ac:dyDescent="0.25">
      <c r="C6" s="14" t="s">
        <v>18</v>
      </c>
      <c r="D6" s="7"/>
      <c r="E6" s="7"/>
      <c r="F6" s="7"/>
      <c r="G6" s="7"/>
      <c r="H6" s="7"/>
      <c r="I6" s="7"/>
    </row>
    <row r="7" spans="1:10" ht="15.75" x14ac:dyDescent="0.25">
      <c r="C7" s="15" t="s">
        <v>91</v>
      </c>
      <c r="F7" s="2"/>
      <c r="G7" s="2"/>
      <c r="H7" s="2"/>
      <c r="I7" s="2"/>
    </row>
    <row r="8" spans="1:10" ht="22.5" customHeight="1" x14ac:dyDescent="0.25">
      <c r="C8" s="14" t="s">
        <v>58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20" t="s">
        <v>0</v>
      </c>
      <c r="D10" s="21" t="s">
        <v>23</v>
      </c>
      <c r="E10" s="29" t="s">
        <v>21</v>
      </c>
      <c r="F10" s="22" t="s">
        <v>14</v>
      </c>
      <c r="G10" s="23" t="s">
        <v>15</v>
      </c>
      <c r="H10" s="24" t="s">
        <v>13</v>
      </c>
      <c r="I10" s="25" t="s">
        <v>6</v>
      </c>
      <c r="J10" s="26" t="s">
        <v>11</v>
      </c>
    </row>
    <row r="11" spans="1:10" ht="15.75" thickBot="1" x14ac:dyDescent="0.3">
      <c r="C11" s="40" t="s">
        <v>1</v>
      </c>
      <c r="D11" s="42" t="s">
        <v>2</v>
      </c>
      <c r="E11" s="40" t="s">
        <v>3</v>
      </c>
      <c r="F11" s="5" t="s">
        <v>4</v>
      </c>
      <c r="G11" s="40" t="s">
        <v>5</v>
      </c>
      <c r="H11" s="5" t="s">
        <v>7</v>
      </c>
      <c r="I11" s="16" t="s">
        <v>9</v>
      </c>
      <c r="J11" s="5" t="s">
        <v>10</v>
      </c>
    </row>
    <row r="12" spans="1:10" ht="26.25" x14ac:dyDescent="0.25">
      <c r="B12" s="1"/>
      <c r="C12" s="43" t="s">
        <v>1</v>
      </c>
      <c r="D12" s="44" t="s">
        <v>93</v>
      </c>
      <c r="E12" s="49" t="s">
        <v>90</v>
      </c>
      <c r="F12" s="38">
        <v>7</v>
      </c>
      <c r="G12" s="33"/>
      <c r="H12" s="6" t="str">
        <f>IF(G12&gt;0,ROUND(+G12,2)*F12,"")</f>
        <v/>
      </c>
      <c r="I12" s="4" t="str">
        <f>IF(G12&gt;0,ROUND(+H12,2)*1.23,"")</f>
        <v/>
      </c>
      <c r="J12" s="17" t="str">
        <f>IF(G12&gt;0,+I12/F12,"")</f>
        <v/>
      </c>
    </row>
    <row r="13" spans="1:10" ht="26.25" x14ac:dyDescent="0.25">
      <c r="B13" s="1"/>
      <c r="C13" s="43" t="s">
        <v>2</v>
      </c>
      <c r="D13" s="44" t="s">
        <v>94</v>
      </c>
      <c r="E13" s="49" t="s">
        <v>89</v>
      </c>
      <c r="F13" s="32">
        <v>5</v>
      </c>
      <c r="G13" s="39"/>
      <c r="H13" s="6" t="str">
        <f t="shared" ref="H13:H76" si="0">IF(G13&gt;0,ROUND(+G13,2)*F13,"")</f>
        <v/>
      </c>
      <c r="I13" s="4" t="str">
        <f t="shared" ref="I13:I76" si="1">IF(G13&gt;0,ROUND(+H13,2)*1.23,"")</f>
        <v/>
      </c>
      <c r="J13" s="17" t="str">
        <f t="shared" ref="J13:J76" si="2">IF(G13&gt;0,+I13/F13,"")</f>
        <v/>
      </c>
    </row>
    <row r="14" spans="1:10" ht="26.25" x14ac:dyDescent="0.25">
      <c r="B14" s="1"/>
      <c r="C14" s="43" t="s">
        <v>3</v>
      </c>
      <c r="D14" s="45" t="s">
        <v>95</v>
      </c>
      <c r="E14" s="50" t="s">
        <v>90</v>
      </c>
      <c r="F14" s="32">
        <v>17</v>
      </c>
      <c r="G14" s="39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26.25" x14ac:dyDescent="0.25">
      <c r="B15" s="1"/>
      <c r="C15" s="43" t="s">
        <v>4</v>
      </c>
      <c r="D15" s="45" t="s">
        <v>96</v>
      </c>
      <c r="E15" s="50" t="s">
        <v>89</v>
      </c>
      <c r="F15" s="32">
        <v>17</v>
      </c>
      <c r="G15" s="39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26.25" x14ac:dyDescent="0.25">
      <c r="B16" s="1"/>
      <c r="C16" s="43" t="s">
        <v>5</v>
      </c>
      <c r="D16" s="45" t="s">
        <v>97</v>
      </c>
      <c r="E16" s="50" t="s">
        <v>89</v>
      </c>
      <c r="F16" s="32">
        <v>5</v>
      </c>
      <c r="G16" s="39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15.75" x14ac:dyDescent="0.25">
      <c r="B17" s="1"/>
      <c r="C17" s="43" t="s">
        <v>7</v>
      </c>
      <c r="D17" s="45" t="s">
        <v>98</v>
      </c>
      <c r="E17" s="50" t="s">
        <v>89</v>
      </c>
      <c r="F17" s="32">
        <v>10</v>
      </c>
      <c r="G17" s="39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26.25" x14ac:dyDescent="0.25">
      <c r="B18" s="1"/>
      <c r="C18" s="43" t="s">
        <v>9</v>
      </c>
      <c r="D18" s="45" t="s">
        <v>99</v>
      </c>
      <c r="E18" s="50" t="s">
        <v>89</v>
      </c>
      <c r="F18" s="32">
        <v>10</v>
      </c>
      <c r="G18" s="39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15.75" x14ac:dyDescent="0.25">
      <c r="B19" s="1"/>
      <c r="C19" s="43" t="s">
        <v>10</v>
      </c>
      <c r="D19" s="45" t="s">
        <v>100</v>
      </c>
      <c r="E19" s="50" t="s">
        <v>89</v>
      </c>
      <c r="F19" s="32">
        <v>16</v>
      </c>
      <c r="G19" s="39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26.25" x14ac:dyDescent="0.25">
      <c r="B20" s="1"/>
      <c r="C20" s="43" t="s">
        <v>12</v>
      </c>
      <c r="D20" s="45" t="s">
        <v>101</v>
      </c>
      <c r="E20" s="50" t="s">
        <v>89</v>
      </c>
      <c r="F20" s="32">
        <v>3</v>
      </c>
      <c r="G20" s="39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90" x14ac:dyDescent="0.25">
      <c r="B21" s="1"/>
      <c r="C21" s="43" t="s">
        <v>25</v>
      </c>
      <c r="D21" s="45" t="s">
        <v>102</v>
      </c>
      <c r="E21" s="50" t="s">
        <v>164</v>
      </c>
      <c r="F21" s="32">
        <v>3</v>
      </c>
      <c r="G21" s="39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26.25" x14ac:dyDescent="0.25">
      <c r="B22" s="1"/>
      <c r="C22" s="43" t="s">
        <v>26</v>
      </c>
      <c r="D22" s="45" t="s">
        <v>103</v>
      </c>
      <c r="E22" s="50" t="s">
        <v>90</v>
      </c>
      <c r="F22" s="32">
        <v>10</v>
      </c>
      <c r="G22" s="39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26.25" x14ac:dyDescent="0.25">
      <c r="B23" s="1"/>
      <c r="C23" s="43" t="s">
        <v>27</v>
      </c>
      <c r="D23" s="45" t="s">
        <v>104</v>
      </c>
      <c r="E23" s="50" t="s">
        <v>90</v>
      </c>
      <c r="F23" s="32">
        <v>20</v>
      </c>
      <c r="G23" s="39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26.25" x14ac:dyDescent="0.25">
      <c r="B24" s="1"/>
      <c r="C24" s="43" t="s">
        <v>28</v>
      </c>
      <c r="D24" s="45" t="s">
        <v>105</v>
      </c>
      <c r="E24" s="50" t="s">
        <v>90</v>
      </c>
      <c r="F24" s="32">
        <v>20</v>
      </c>
      <c r="G24" s="39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26.25" x14ac:dyDescent="0.25">
      <c r="B25" s="1"/>
      <c r="C25" s="43" t="s">
        <v>29</v>
      </c>
      <c r="D25" s="45" t="s">
        <v>106</v>
      </c>
      <c r="E25" s="49" t="s">
        <v>89</v>
      </c>
      <c r="F25" s="32">
        <v>20</v>
      </c>
      <c r="G25" s="39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26.25" x14ac:dyDescent="0.25">
      <c r="B26" s="1"/>
      <c r="C26" s="43" t="s">
        <v>30</v>
      </c>
      <c r="D26" s="45" t="s">
        <v>107</v>
      </c>
      <c r="E26" s="50" t="s">
        <v>89</v>
      </c>
      <c r="F26" s="32">
        <v>20</v>
      </c>
      <c r="G26" s="39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15.75" x14ac:dyDescent="0.25">
      <c r="B27" s="1"/>
      <c r="C27" s="43" t="s">
        <v>31</v>
      </c>
      <c r="D27" s="45" t="s">
        <v>108</v>
      </c>
      <c r="E27" s="50" t="s">
        <v>89</v>
      </c>
      <c r="F27" s="32">
        <v>20</v>
      </c>
      <c r="G27" s="39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26.25" x14ac:dyDescent="0.25">
      <c r="B28" s="1"/>
      <c r="C28" s="43" t="s">
        <v>32</v>
      </c>
      <c r="D28" s="45" t="s">
        <v>109</v>
      </c>
      <c r="E28" s="50" t="s">
        <v>90</v>
      </c>
      <c r="F28" s="32">
        <v>10</v>
      </c>
      <c r="G28" s="39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15.75" x14ac:dyDescent="0.25">
      <c r="B29" s="1"/>
      <c r="C29" s="43" t="s">
        <v>33</v>
      </c>
      <c r="D29" s="45" t="s">
        <v>110</v>
      </c>
      <c r="E29" s="50" t="s">
        <v>89</v>
      </c>
      <c r="F29" s="32">
        <v>28</v>
      </c>
      <c r="G29" s="39"/>
      <c r="H29" s="6" t="str">
        <f t="shared" si="0"/>
        <v/>
      </c>
      <c r="I29" s="4" t="str">
        <f t="shared" si="1"/>
        <v/>
      </c>
      <c r="J29" s="17" t="str">
        <f t="shared" si="2"/>
        <v/>
      </c>
    </row>
    <row r="30" spans="2:10" ht="15.75" x14ac:dyDescent="0.25">
      <c r="B30" s="1"/>
      <c r="C30" s="43" t="s">
        <v>34</v>
      </c>
      <c r="D30" s="45" t="s">
        <v>111</v>
      </c>
      <c r="E30" s="50" t="s">
        <v>89</v>
      </c>
      <c r="F30" s="32">
        <v>18</v>
      </c>
      <c r="G30" s="39"/>
      <c r="H30" s="6" t="str">
        <f t="shared" si="0"/>
        <v/>
      </c>
      <c r="I30" s="4" t="str">
        <f t="shared" si="1"/>
        <v/>
      </c>
      <c r="J30" s="17" t="str">
        <f t="shared" si="2"/>
        <v/>
      </c>
    </row>
    <row r="31" spans="2:10" ht="15.75" x14ac:dyDescent="0.25">
      <c r="B31" s="1"/>
      <c r="C31" s="43" t="s">
        <v>35</v>
      </c>
      <c r="D31" s="45" t="s">
        <v>112</v>
      </c>
      <c r="E31" s="50" t="s">
        <v>89</v>
      </c>
      <c r="F31" s="32">
        <v>28</v>
      </c>
      <c r="G31" s="39"/>
      <c r="H31" s="6" t="str">
        <f t="shared" si="0"/>
        <v/>
      </c>
      <c r="I31" s="4" t="str">
        <f t="shared" si="1"/>
        <v/>
      </c>
      <c r="J31" s="17" t="str">
        <f t="shared" si="2"/>
        <v/>
      </c>
    </row>
    <row r="32" spans="2:10" ht="15.75" x14ac:dyDescent="0.25">
      <c r="B32" s="1"/>
      <c r="C32" s="43" t="s">
        <v>36</v>
      </c>
      <c r="D32" s="45" t="s">
        <v>113</v>
      </c>
      <c r="E32" s="50" t="s">
        <v>90</v>
      </c>
      <c r="F32" s="32">
        <v>28</v>
      </c>
      <c r="G32" s="39"/>
      <c r="H32" s="6" t="str">
        <f t="shared" si="0"/>
        <v/>
      </c>
      <c r="I32" s="4" t="str">
        <f t="shared" si="1"/>
        <v/>
      </c>
      <c r="J32" s="17" t="str">
        <f t="shared" si="2"/>
        <v/>
      </c>
    </row>
    <row r="33" spans="2:10" ht="26.25" x14ac:dyDescent="0.25">
      <c r="B33" s="1"/>
      <c r="C33" s="43" t="s">
        <v>37</v>
      </c>
      <c r="D33" s="45" t="s">
        <v>114</v>
      </c>
      <c r="E33" s="50" t="s">
        <v>89</v>
      </c>
      <c r="F33" s="32">
        <v>2</v>
      </c>
      <c r="G33" s="39"/>
      <c r="H33" s="6" t="str">
        <f t="shared" si="0"/>
        <v/>
      </c>
      <c r="I33" s="4" t="str">
        <f t="shared" si="1"/>
        <v/>
      </c>
      <c r="J33" s="17" t="str">
        <f t="shared" si="2"/>
        <v/>
      </c>
    </row>
    <row r="34" spans="2:10" ht="15.75" x14ac:dyDescent="0.25">
      <c r="B34" s="1"/>
      <c r="C34" s="43" t="s">
        <v>38</v>
      </c>
      <c r="D34" s="45" t="s">
        <v>115</v>
      </c>
      <c r="E34" s="50" t="s">
        <v>90</v>
      </c>
      <c r="F34" s="32">
        <v>33</v>
      </c>
      <c r="G34" s="39"/>
      <c r="H34" s="6" t="str">
        <f t="shared" si="0"/>
        <v/>
      </c>
      <c r="I34" s="4" t="str">
        <f t="shared" si="1"/>
        <v/>
      </c>
      <c r="J34" s="17" t="str">
        <f t="shared" si="2"/>
        <v/>
      </c>
    </row>
    <row r="35" spans="2:10" ht="15.75" x14ac:dyDescent="0.25">
      <c r="B35" s="1"/>
      <c r="C35" s="43" t="s">
        <v>39</v>
      </c>
      <c r="D35" s="45" t="s">
        <v>116</v>
      </c>
      <c r="E35" s="50" t="s">
        <v>90</v>
      </c>
      <c r="F35" s="32">
        <v>10</v>
      </c>
      <c r="G35" s="39"/>
      <c r="H35" s="6" t="str">
        <f t="shared" si="0"/>
        <v/>
      </c>
      <c r="I35" s="4" t="str">
        <f t="shared" si="1"/>
        <v/>
      </c>
      <c r="J35" s="17" t="str">
        <f t="shared" si="2"/>
        <v/>
      </c>
    </row>
    <row r="36" spans="2:10" ht="15.75" x14ac:dyDescent="0.25">
      <c r="B36" s="1"/>
      <c r="C36" s="43" t="s">
        <v>40</v>
      </c>
      <c r="D36" s="45" t="s">
        <v>117</v>
      </c>
      <c r="E36" s="49" t="s">
        <v>89</v>
      </c>
      <c r="F36" s="32">
        <v>36</v>
      </c>
      <c r="G36" s="39"/>
      <c r="H36" s="6" t="str">
        <f t="shared" si="0"/>
        <v/>
      </c>
      <c r="I36" s="4" t="str">
        <f t="shared" si="1"/>
        <v/>
      </c>
      <c r="J36" s="17" t="str">
        <f t="shared" si="2"/>
        <v/>
      </c>
    </row>
    <row r="37" spans="2:10" ht="26.25" x14ac:dyDescent="0.25">
      <c r="B37" s="1"/>
      <c r="C37" s="43" t="s">
        <v>41</v>
      </c>
      <c r="D37" s="45" t="s">
        <v>118</v>
      </c>
      <c r="E37" s="50" t="s">
        <v>89</v>
      </c>
      <c r="F37" s="32">
        <v>20</v>
      </c>
      <c r="G37" s="39"/>
      <c r="H37" s="6" t="str">
        <f t="shared" si="0"/>
        <v/>
      </c>
      <c r="I37" s="4" t="str">
        <f t="shared" si="1"/>
        <v/>
      </c>
      <c r="J37" s="17" t="str">
        <f t="shared" si="2"/>
        <v/>
      </c>
    </row>
    <row r="38" spans="2:10" ht="26.25" x14ac:dyDescent="0.25">
      <c r="B38" s="1"/>
      <c r="C38" s="43" t="s">
        <v>42</v>
      </c>
      <c r="D38" s="45" t="s">
        <v>119</v>
      </c>
      <c r="E38" s="50" t="s">
        <v>90</v>
      </c>
      <c r="F38" s="32">
        <v>20</v>
      </c>
      <c r="G38" s="39"/>
      <c r="H38" s="6" t="str">
        <f t="shared" si="0"/>
        <v/>
      </c>
      <c r="I38" s="4" t="str">
        <f t="shared" si="1"/>
        <v/>
      </c>
      <c r="J38" s="17" t="str">
        <f t="shared" si="2"/>
        <v/>
      </c>
    </row>
    <row r="39" spans="2:10" ht="26.25" x14ac:dyDescent="0.25">
      <c r="B39" s="1"/>
      <c r="C39" s="43" t="s">
        <v>43</v>
      </c>
      <c r="D39" s="45" t="s">
        <v>120</v>
      </c>
      <c r="E39" s="50" t="s">
        <v>90</v>
      </c>
      <c r="F39" s="32">
        <v>20</v>
      </c>
      <c r="G39" s="39"/>
      <c r="H39" s="6" t="str">
        <f t="shared" si="0"/>
        <v/>
      </c>
      <c r="I39" s="4" t="str">
        <f t="shared" si="1"/>
        <v/>
      </c>
      <c r="J39" s="17" t="str">
        <f t="shared" si="2"/>
        <v/>
      </c>
    </row>
    <row r="40" spans="2:10" ht="15.75" x14ac:dyDescent="0.25">
      <c r="B40" s="1"/>
      <c r="C40" s="43" t="s">
        <v>44</v>
      </c>
      <c r="D40" s="45" t="s">
        <v>121</v>
      </c>
      <c r="E40" s="50" t="s">
        <v>89</v>
      </c>
      <c r="F40" s="32">
        <v>10</v>
      </c>
      <c r="G40" s="39"/>
      <c r="H40" s="6" t="str">
        <f t="shared" si="0"/>
        <v/>
      </c>
      <c r="I40" s="4" t="str">
        <f t="shared" si="1"/>
        <v/>
      </c>
      <c r="J40" s="17" t="str">
        <f t="shared" si="2"/>
        <v/>
      </c>
    </row>
    <row r="41" spans="2:10" ht="15.75" x14ac:dyDescent="0.25">
      <c r="B41" s="1"/>
      <c r="C41" s="43" t="s">
        <v>45</v>
      </c>
      <c r="D41" s="45" t="s">
        <v>122</v>
      </c>
      <c r="E41" s="50" t="s">
        <v>90</v>
      </c>
      <c r="F41" s="32">
        <v>20</v>
      </c>
      <c r="G41" s="39"/>
      <c r="H41" s="6" t="str">
        <f t="shared" si="0"/>
        <v/>
      </c>
      <c r="I41" s="4" t="str">
        <f t="shared" si="1"/>
        <v/>
      </c>
      <c r="J41" s="17" t="str">
        <f t="shared" si="2"/>
        <v/>
      </c>
    </row>
    <row r="42" spans="2:10" ht="15.75" x14ac:dyDescent="0.25">
      <c r="B42" s="1"/>
      <c r="C42" s="43" t="s">
        <v>46</v>
      </c>
      <c r="D42" s="45" t="s">
        <v>123</v>
      </c>
      <c r="E42" s="50" t="s">
        <v>90</v>
      </c>
      <c r="F42" s="32">
        <v>23</v>
      </c>
      <c r="G42" s="39"/>
      <c r="H42" s="6" t="str">
        <f t="shared" si="0"/>
        <v/>
      </c>
      <c r="I42" s="4" t="str">
        <f t="shared" si="1"/>
        <v/>
      </c>
      <c r="J42" s="17" t="str">
        <f t="shared" si="2"/>
        <v/>
      </c>
    </row>
    <row r="43" spans="2:10" ht="15.75" x14ac:dyDescent="0.25">
      <c r="B43" s="1"/>
      <c r="C43" s="43" t="s">
        <v>47</v>
      </c>
      <c r="D43" s="45" t="s">
        <v>124</v>
      </c>
      <c r="E43" s="50" t="s">
        <v>90</v>
      </c>
      <c r="F43" s="32">
        <v>15</v>
      </c>
      <c r="G43" s="39"/>
      <c r="H43" s="6" t="str">
        <f t="shared" si="0"/>
        <v/>
      </c>
      <c r="I43" s="4" t="str">
        <f t="shared" si="1"/>
        <v/>
      </c>
      <c r="J43" s="17" t="str">
        <f t="shared" si="2"/>
        <v/>
      </c>
    </row>
    <row r="44" spans="2:10" ht="15.75" x14ac:dyDescent="0.25">
      <c r="B44" s="1"/>
      <c r="C44" s="43" t="s">
        <v>48</v>
      </c>
      <c r="D44" s="45" t="s">
        <v>125</v>
      </c>
      <c r="E44" s="50" t="s">
        <v>90</v>
      </c>
      <c r="F44" s="32">
        <v>23</v>
      </c>
      <c r="G44" s="39"/>
      <c r="H44" s="6" t="str">
        <f t="shared" si="0"/>
        <v/>
      </c>
      <c r="I44" s="4" t="str">
        <f t="shared" si="1"/>
        <v/>
      </c>
      <c r="J44" s="17" t="str">
        <f t="shared" si="2"/>
        <v/>
      </c>
    </row>
    <row r="45" spans="2:10" ht="15.75" x14ac:dyDescent="0.25">
      <c r="B45" s="1"/>
      <c r="C45" s="43" t="s">
        <v>49</v>
      </c>
      <c r="D45" s="45" t="s">
        <v>126</v>
      </c>
      <c r="E45" s="50" t="s">
        <v>89</v>
      </c>
      <c r="F45" s="32">
        <v>15</v>
      </c>
      <c r="G45" s="39"/>
      <c r="H45" s="6" t="str">
        <f t="shared" si="0"/>
        <v/>
      </c>
      <c r="I45" s="4" t="str">
        <f t="shared" si="1"/>
        <v/>
      </c>
      <c r="J45" s="17" t="str">
        <f t="shared" si="2"/>
        <v/>
      </c>
    </row>
    <row r="46" spans="2:10" ht="15.75" x14ac:dyDescent="0.25">
      <c r="B46" s="1"/>
      <c r="C46" s="43" t="s">
        <v>50</v>
      </c>
      <c r="D46" s="45" t="s">
        <v>127</v>
      </c>
      <c r="E46" s="49" t="s">
        <v>89</v>
      </c>
      <c r="F46" s="32">
        <v>4</v>
      </c>
      <c r="G46" s="39"/>
      <c r="H46" s="6" t="str">
        <f t="shared" si="0"/>
        <v/>
      </c>
      <c r="I46" s="4" t="str">
        <f t="shared" si="1"/>
        <v/>
      </c>
      <c r="J46" s="17" t="str">
        <f t="shared" si="2"/>
        <v/>
      </c>
    </row>
    <row r="47" spans="2:10" ht="15.75" x14ac:dyDescent="0.25">
      <c r="B47" s="1"/>
      <c r="C47" s="43" t="s">
        <v>51</v>
      </c>
      <c r="D47" s="45" t="s">
        <v>128</v>
      </c>
      <c r="E47" s="49" t="s">
        <v>90</v>
      </c>
      <c r="F47" s="32">
        <v>10</v>
      </c>
      <c r="G47" s="39"/>
      <c r="H47" s="6" t="str">
        <f t="shared" si="0"/>
        <v/>
      </c>
      <c r="I47" s="4" t="str">
        <f t="shared" si="1"/>
        <v/>
      </c>
      <c r="J47" s="17" t="str">
        <f t="shared" si="2"/>
        <v/>
      </c>
    </row>
    <row r="48" spans="2:10" ht="15.75" x14ac:dyDescent="0.25">
      <c r="B48" s="1"/>
      <c r="C48" s="43" t="s">
        <v>52</v>
      </c>
      <c r="D48" s="45" t="s">
        <v>129</v>
      </c>
      <c r="E48" s="49" t="s">
        <v>90</v>
      </c>
      <c r="F48" s="32">
        <v>15</v>
      </c>
      <c r="G48" s="39"/>
      <c r="H48" s="6" t="str">
        <f t="shared" si="0"/>
        <v/>
      </c>
      <c r="I48" s="4" t="str">
        <f t="shared" si="1"/>
        <v/>
      </c>
      <c r="J48" s="17" t="str">
        <f t="shared" si="2"/>
        <v/>
      </c>
    </row>
    <row r="49" spans="2:10" ht="15.75" x14ac:dyDescent="0.25">
      <c r="B49" s="1"/>
      <c r="C49" s="43" t="s">
        <v>53</v>
      </c>
      <c r="D49" s="45" t="s">
        <v>130</v>
      </c>
      <c r="E49" s="49" t="s">
        <v>89</v>
      </c>
      <c r="F49" s="32">
        <v>7</v>
      </c>
      <c r="G49" s="39"/>
      <c r="H49" s="6" t="str">
        <f t="shared" si="0"/>
        <v/>
      </c>
      <c r="I49" s="4" t="str">
        <f t="shared" si="1"/>
        <v/>
      </c>
      <c r="J49" s="17" t="str">
        <f t="shared" si="2"/>
        <v/>
      </c>
    </row>
    <row r="50" spans="2:10" ht="15.75" x14ac:dyDescent="0.25">
      <c r="B50" s="1"/>
      <c r="C50" s="43" t="s">
        <v>54</v>
      </c>
      <c r="D50" s="45" t="s">
        <v>131</v>
      </c>
      <c r="E50" s="49" t="s">
        <v>90</v>
      </c>
      <c r="F50" s="32">
        <v>2</v>
      </c>
      <c r="G50" s="39"/>
      <c r="H50" s="6" t="str">
        <f t="shared" si="0"/>
        <v/>
      </c>
      <c r="I50" s="4" t="str">
        <f t="shared" si="1"/>
        <v/>
      </c>
      <c r="J50" s="17" t="str">
        <f t="shared" si="2"/>
        <v/>
      </c>
    </row>
    <row r="51" spans="2:10" ht="26.25" x14ac:dyDescent="0.25">
      <c r="B51" s="1"/>
      <c r="C51" s="43" t="s">
        <v>55</v>
      </c>
      <c r="D51" s="45" t="s">
        <v>132</v>
      </c>
      <c r="E51" s="49" t="s">
        <v>90</v>
      </c>
      <c r="F51" s="32">
        <v>25</v>
      </c>
      <c r="G51" s="39"/>
      <c r="H51" s="6" t="str">
        <f t="shared" si="0"/>
        <v/>
      </c>
      <c r="I51" s="4" t="str">
        <f t="shared" si="1"/>
        <v/>
      </c>
      <c r="J51" s="17" t="str">
        <f t="shared" si="2"/>
        <v/>
      </c>
    </row>
    <row r="52" spans="2:10" ht="26.25" x14ac:dyDescent="0.25">
      <c r="B52" s="1"/>
      <c r="C52" s="43" t="s">
        <v>56</v>
      </c>
      <c r="D52" s="44" t="s">
        <v>133</v>
      </c>
      <c r="E52" s="49" t="s">
        <v>89</v>
      </c>
      <c r="F52" s="32">
        <v>5</v>
      </c>
      <c r="G52" s="39"/>
      <c r="H52" s="6" t="str">
        <f t="shared" si="0"/>
        <v/>
      </c>
      <c r="I52" s="4" t="str">
        <f t="shared" si="1"/>
        <v/>
      </c>
      <c r="J52" s="17" t="str">
        <f t="shared" si="2"/>
        <v/>
      </c>
    </row>
    <row r="53" spans="2:10" ht="15.75" x14ac:dyDescent="0.25">
      <c r="B53" s="1"/>
      <c r="C53" s="43" t="s">
        <v>57</v>
      </c>
      <c r="D53" s="44" t="s">
        <v>134</v>
      </c>
      <c r="E53" s="50" t="s">
        <v>89</v>
      </c>
      <c r="F53" s="32">
        <v>5</v>
      </c>
      <c r="G53" s="39"/>
      <c r="H53" s="6" t="str">
        <f t="shared" si="0"/>
        <v/>
      </c>
      <c r="I53" s="4" t="str">
        <f t="shared" si="1"/>
        <v/>
      </c>
      <c r="J53" s="17" t="str">
        <f t="shared" si="2"/>
        <v/>
      </c>
    </row>
    <row r="54" spans="2:10" ht="15.75" x14ac:dyDescent="0.25">
      <c r="B54" s="1"/>
      <c r="C54" s="43" t="s">
        <v>60</v>
      </c>
      <c r="D54" s="44" t="s">
        <v>135</v>
      </c>
      <c r="E54" s="50" t="s">
        <v>90</v>
      </c>
      <c r="F54" s="32">
        <v>7</v>
      </c>
      <c r="G54" s="39"/>
      <c r="H54" s="6" t="str">
        <f t="shared" si="0"/>
        <v/>
      </c>
      <c r="I54" s="4" t="str">
        <f t="shared" si="1"/>
        <v/>
      </c>
      <c r="J54" s="17" t="str">
        <f t="shared" si="2"/>
        <v/>
      </c>
    </row>
    <row r="55" spans="2:10" ht="15.75" x14ac:dyDescent="0.25">
      <c r="B55" s="1"/>
      <c r="C55" s="43" t="s">
        <v>61</v>
      </c>
      <c r="D55" s="44" t="s">
        <v>136</v>
      </c>
      <c r="E55" s="50" t="s">
        <v>90</v>
      </c>
      <c r="F55" s="32">
        <v>8</v>
      </c>
      <c r="G55" s="39"/>
      <c r="H55" s="6" t="str">
        <f t="shared" si="0"/>
        <v/>
      </c>
      <c r="I55" s="4" t="str">
        <f t="shared" si="1"/>
        <v/>
      </c>
      <c r="J55" s="17" t="str">
        <f t="shared" si="2"/>
        <v/>
      </c>
    </row>
    <row r="56" spans="2:10" ht="15.75" x14ac:dyDescent="0.25">
      <c r="B56" s="1"/>
      <c r="C56" s="43" t="s">
        <v>62</v>
      </c>
      <c r="D56" s="44" t="s">
        <v>137</v>
      </c>
      <c r="E56" s="50" t="s">
        <v>90</v>
      </c>
      <c r="F56" s="32">
        <v>8</v>
      </c>
      <c r="G56" s="39"/>
      <c r="H56" s="6" t="str">
        <f t="shared" si="0"/>
        <v/>
      </c>
      <c r="I56" s="4" t="str">
        <f t="shared" si="1"/>
        <v/>
      </c>
      <c r="J56" s="17" t="str">
        <f t="shared" si="2"/>
        <v/>
      </c>
    </row>
    <row r="57" spans="2:10" ht="15.75" x14ac:dyDescent="0.25">
      <c r="B57" s="1"/>
      <c r="C57" s="43" t="s">
        <v>63</v>
      </c>
      <c r="D57" s="44" t="s">
        <v>138</v>
      </c>
      <c r="E57" s="50" t="s">
        <v>89</v>
      </c>
      <c r="F57" s="32">
        <v>10</v>
      </c>
      <c r="G57" s="39"/>
      <c r="H57" s="6" t="str">
        <f t="shared" si="0"/>
        <v/>
      </c>
      <c r="I57" s="4" t="str">
        <f t="shared" si="1"/>
        <v/>
      </c>
      <c r="J57" s="17" t="str">
        <f t="shared" si="2"/>
        <v/>
      </c>
    </row>
    <row r="58" spans="2:10" ht="15.75" x14ac:dyDescent="0.25">
      <c r="B58" s="1"/>
      <c r="C58" s="43" t="s">
        <v>64</v>
      </c>
      <c r="D58" s="44" t="s">
        <v>139</v>
      </c>
      <c r="E58" s="50" t="s">
        <v>89</v>
      </c>
      <c r="F58" s="32">
        <v>10</v>
      </c>
      <c r="G58" s="39"/>
      <c r="H58" s="6" t="str">
        <f t="shared" si="0"/>
        <v/>
      </c>
      <c r="I58" s="4" t="str">
        <f t="shared" si="1"/>
        <v/>
      </c>
      <c r="J58" s="17" t="str">
        <f t="shared" si="2"/>
        <v/>
      </c>
    </row>
    <row r="59" spans="2:10" ht="15.75" x14ac:dyDescent="0.25">
      <c r="B59" s="1"/>
      <c r="C59" s="43" t="s">
        <v>65</v>
      </c>
      <c r="D59" s="44" t="s">
        <v>140</v>
      </c>
      <c r="E59" s="50" t="s">
        <v>89</v>
      </c>
      <c r="F59" s="32">
        <v>10</v>
      </c>
      <c r="G59" s="39"/>
      <c r="H59" s="6" t="str">
        <f t="shared" si="0"/>
        <v/>
      </c>
      <c r="I59" s="4" t="str">
        <f t="shared" si="1"/>
        <v/>
      </c>
      <c r="J59" s="17" t="str">
        <f t="shared" si="2"/>
        <v/>
      </c>
    </row>
    <row r="60" spans="2:10" ht="15.75" x14ac:dyDescent="0.25">
      <c r="B60" s="1"/>
      <c r="C60" s="43" t="s">
        <v>66</v>
      </c>
      <c r="D60" s="44" t="s">
        <v>141</v>
      </c>
      <c r="E60" s="50" t="s">
        <v>89</v>
      </c>
      <c r="F60" s="32">
        <v>10</v>
      </c>
      <c r="G60" s="39"/>
      <c r="H60" s="6" t="str">
        <f t="shared" si="0"/>
        <v/>
      </c>
      <c r="I60" s="4" t="str">
        <f t="shared" si="1"/>
        <v/>
      </c>
      <c r="J60" s="17" t="str">
        <f t="shared" si="2"/>
        <v/>
      </c>
    </row>
    <row r="61" spans="2:10" ht="15.75" x14ac:dyDescent="0.25">
      <c r="B61" s="1"/>
      <c r="C61" s="43" t="s">
        <v>67</v>
      </c>
      <c r="D61" s="44" t="s">
        <v>142</v>
      </c>
      <c r="E61" s="50" t="s">
        <v>89</v>
      </c>
      <c r="F61" s="32">
        <v>10</v>
      </c>
      <c r="G61" s="39"/>
      <c r="H61" s="6" t="str">
        <f t="shared" si="0"/>
        <v/>
      </c>
      <c r="I61" s="4" t="str">
        <f t="shared" si="1"/>
        <v/>
      </c>
      <c r="J61" s="17" t="str">
        <f t="shared" si="2"/>
        <v/>
      </c>
    </row>
    <row r="62" spans="2:10" ht="15.75" x14ac:dyDescent="0.25">
      <c r="B62" s="1"/>
      <c r="C62" s="43" t="s">
        <v>68</v>
      </c>
      <c r="D62" s="44" t="s">
        <v>143</v>
      </c>
      <c r="E62" s="49" t="s">
        <v>89</v>
      </c>
      <c r="F62" s="32">
        <v>10</v>
      </c>
      <c r="G62" s="39"/>
      <c r="H62" s="6" t="str">
        <f t="shared" si="0"/>
        <v/>
      </c>
      <c r="I62" s="4" t="str">
        <f t="shared" si="1"/>
        <v/>
      </c>
      <c r="J62" s="17" t="str">
        <f t="shared" si="2"/>
        <v/>
      </c>
    </row>
    <row r="63" spans="2:10" ht="15.75" x14ac:dyDescent="0.25">
      <c r="B63" s="1"/>
      <c r="C63" s="43" t="s">
        <v>69</v>
      </c>
      <c r="D63" s="44" t="s">
        <v>144</v>
      </c>
      <c r="E63" s="49" t="s">
        <v>90</v>
      </c>
      <c r="F63" s="32">
        <v>6</v>
      </c>
      <c r="G63" s="39"/>
      <c r="H63" s="6" t="str">
        <f t="shared" si="0"/>
        <v/>
      </c>
      <c r="I63" s="4" t="str">
        <f t="shared" si="1"/>
        <v/>
      </c>
      <c r="J63" s="17" t="str">
        <f t="shared" si="2"/>
        <v/>
      </c>
    </row>
    <row r="64" spans="2:10" ht="15.75" x14ac:dyDescent="0.25">
      <c r="B64" s="1"/>
      <c r="C64" s="43" t="s">
        <v>70</v>
      </c>
      <c r="D64" s="44" t="s">
        <v>145</v>
      </c>
      <c r="E64" s="49" t="s">
        <v>90</v>
      </c>
      <c r="F64" s="32">
        <v>2</v>
      </c>
      <c r="G64" s="39"/>
      <c r="H64" s="6" t="str">
        <f t="shared" si="0"/>
        <v/>
      </c>
      <c r="I64" s="4" t="str">
        <f t="shared" si="1"/>
        <v/>
      </c>
      <c r="J64" s="17" t="str">
        <f t="shared" si="2"/>
        <v/>
      </c>
    </row>
    <row r="65" spans="2:10" ht="15.75" x14ac:dyDescent="0.25">
      <c r="B65" s="1"/>
      <c r="C65" s="43" t="s">
        <v>71</v>
      </c>
      <c r="D65" s="44" t="s">
        <v>146</v>
      </c>
      <c r="E65" s="49" t="s">
        <v>90</v>
      </c>
      <c r="F65" s="32">
        <v>2</v>
      </c>
      <c r="G65" s="39"/>
      <c r="H65" s="6" t="str">
        <f t="shared" si="0"/>
        <v/>
      </c>
      <c r="I65" s="4" t="str">
        <f t="shared" si="1"/>
        <v/>
      </c>
      <c r="J65" s="17" t="str">
        <f t="shared" si="2"/>
        <v/>
      </c>
    </row>
    <row r="66" spans="2:10" ht="166.5" x14ac:dyDescent="0.25">
      <c r="B66" s="1"/>
      <c r="C66" s="43" t="s">
        <v>72</v>
      </c>
      <c r="D66" s="44" t="s">
        <v>147</v>
      </c>
      <c r="E66" s="49" t="s">
        <v>165</v>
      </c>
      <c r="F66" s="32">
        <v>4</v>
      </c>
      <c r="G66" s="39"/>
      <c r="H66" s="6" t="str">
        <f t="shared" si="0"/>
        <v/>
      </c>
      <c r="I66" s="4" t="str">
        <f t="shared" si="1"/>
        <v/>
      </c>
      <c r="J66" s="17" t="str">
        <f t="shared" si="2"/>
        <v/>
      </c>
    </row>
    <row r="67" spans="2:10" ht="15.75" x14ac:dyDescent="0.25">
      <c r="B67" s="1"/>
      <c r="C67" s="43" t="s">
        <v>73</v>
      </c>
      <c r="D67" s="44" t="s">
        <v>148</v>
      </c>
      <c r="E67" s="49" t="s">
        <v>90</v>
      </c>
      <c r="F67" s="32">
        <v>18</v>
      </c>
      <c r="G67" s="39"/>
      <c r="H67" s="6" t="str">
        <f t="shared" si="0"/>
        <v/>
      </c>
      <c r="I67" s="4" t="str">
        <f t="shared" si="1"/>
        <v/>
      </c>
      <c r="J67" s="17" t="str">
        <f t="shared" si="2"/>
        <v/>
      </c>
    </row>
    <row r="68" spans="2:10" ht="25.5" x14ac:dyDescent="0.25">
      <c r="B68" s="1"/>
      <c r="C68" s="43" t="s">
        <v>74</v>
      </c>
      <c r="D68" s="46" t="s">
        <v>149</v>
      </c>
      <c r="E68" s="51" t="s">
        <v>165</v>
      </c>
      <c r="F68" s="32">
        <v>12</v>
      </c>
      <c r="G68" s="39"/>
      <c r="H68" s="6" t="str">
        <f t="shared" si="0"/>
        <v/>
      </c>
      <c r="I68" s="4" t="str">
        <f t="shared" si="1"/>
        <v/>
      </c>
      <c r="J68" s="17" t="str">
        <f t="shared" si="2"/>
        <v/>
      </c>
    </row>
    <row r="69" spans="2:10" ht="39" x14ac:dyDescent="0.25">
      <c r="B69" s="1"/>
      <c r="C69" s="43" t="s">
        <v>75</v>
      </c>
      <c r="D69" s="47" t="s">
        <v>150</v>
      </c>
      <c r="E69" s="52" t="s">
        <v>90</v>
      </c>
      <c r="F69" s="32">
        <v>1</v>
      </c>
      <c r="G69" s="39"/>
      <c r="H69" s="6" t="str">
        <f t="shared" si="0"/>
        <v/>
      </c>
      <c r="I69" s="4" t="str">
        <f t="shared" si="1"/>
        <v/>
      </c>
      <c r="J69" s="17" t="str">
        <f t="shared" si="2"/>
        <v/>
      </c>
    </row>
    <row r="70" spans="2:10" ht="26.25" x14ac:dyDescent="0.25">
      <c r="B70" s="1"/>
      <c r="C70" s="43" t="s">
        <v>76</v>
      </c>
      <c r="D70" s="48" t="s">
        <v>151</v>
      </c>
      <c r="E70" s="52" t="s">
        <v>90</v>
      </c>
      <c r="F70" s="32">
        <v>2</v>
      </c>
      <c r="G70" s="39"/>
      <c r="H70" s="6" t="str">
        <f t="shared" si="0"/>
        <v/>
      </c>
      <c r="I70" s="4" t="str">
        <f t="shared" si="1"/>
        <v/>
      </c>
      <c r="J70" s="17" t="str">
        <f t="shared" si="2"/>
        <v/>
      </c>
    </row>
    <row r="71" spans="2:10" ht="26.25" x14ac:dyDescent="0.25">
      <c r="B71" s="1"/>
      <c r="C71" s="43" t="s">
        <v>77</v>
      </c>
      <c r="D71" s="47" t="s">
        <v>152</v>
      </c>
      <c r="E71" s="53" t="s">
        <v>90</v>
      </c>
      <c r="F71" s="32">
        <v>10</v>
      </c>
      <c r="G71" s="39"/>
      <c r="H71" s="6" t="str">
        <f t="shared" si="0"/>
        <v/>
      </c>
      <c r="I71" s="4" t="str">
        <f t="shared" si="1"/>
        <v/>
      </c>
      <c r="J71" s="17" t="str">
        <f t="shared" si="2"/>
        <v/>
      </c>
    </row>
    <row r="72" spans="2:10" ht="30" x14ac:dyDescent="0.25">
      <c r="B72" s="1"/>
      <c r="C72" s="43" t="s">
        <v>78</v>
      </c>
      <c r="D72" s="31" t="s">
        <v>153</v>
      </c>
      <c r="E72" s="54" t="s">
        <v>90</v>
      </c>
      <c r="F72" s="32">
        <v>10</v>
      </c>
      <c r="G72" s="39"/>
      <c r="H72" s="6" t="str">
        <f t="shared" si="0"/>
        <v/>
      </c>
      <c r="I72" s="4" t="str">
        <f t="shared" si="1"/>
        <v/>
      </c>
      <c r="J72" s="17" t="str">
        <f t="shared" si="2"/>
        <v/>
      </c>
    </row>
    <row r="73" spans="2:10" ht="30" x14ac:dyDescent="0.25">
      <c r="B73" s="1"/>
      <c r="C73" s="43" t="s">
        <v>79</v>
      </c>
      <c r="D73" s="31" t="s">
        <v>154</v>
      </c>
      <c r="E73" s="53" t="s">
        <v>165</v>
      </c>
      <c r="F73" s="32">
        <v>3</v>
      </c>
      <c r="G73" s="39"/>
      <c r="H73" s="6" t="str">
        <f t="shared" si="0"/>
        <v/>
      </c>
      <c r="I73" s="4" t="str">
        <f t="shared" si="1"/>
        <v/>
      </c>
      <c r="J73" s="17" t="str">
        <f t="shared" si="2"/>
        <v/>
      </c>
    </row>
    <row r="74" spans="2:10" ht="30" x14ac:dyDescent="0.25">
      <c r="B74" s="1"/>
      <c r="C74" s="43" t="s">
        <v>80</v>
      </c>
      <c r="D74" s="31" t="s">
        <v>155</v>
      </c>
      <c r="E74" s="53" t="s">
        <v>165</v>
      </c>
      <c r="F74" s="32">
        <v>3</v>
      </c>
      <c r="G74" s="39"/>
      <c r="H74" s="6" t="str">
        <f t="shared" si="0"/>
        <v/>
      </c>
      <c r="I74" s="4" t="str">
        <f t="shared" si="1"/>
        <v/>
      </c>
      <c r="J74" s="17" t="str">
        <f t="shared" si="2"/>
        <v/>
      </c>
    </row>
    <row r="75" spans="2:10" ht="30" x14ac:dyDescent="0.25">
      <c r="B75" s="1"/>
      <c r="C75" s="43" t="s">
        <v>81</v>
      </c>
      <c r="D75" s="31" t="s">
        <v>156</v>
      </c>
      <c r="E75" s="53" t="s">
        <v>165</v>
      </c>
      <c r="F75" s="32">
        <v>3</v>
      </c>
      <c r="G75" s="39"/>
      <c r="H75" s="6" t="str">
        <f t="shared" si="0"/>
        <v/>
      </c>
      <c r="I75" s="4" t="str">
        <f t="shared" si="1"/>
        <v/>
      </c>
      <c r="J75" s="17" t="str">
        <f t="shared" si="2"/>
        <v/>
      </c>
    </row>
    <row r="76" spans="2:10" ht="30" x14ac:dyDescent="0.25">
      <c r="B76" s="1"/>
      <c r="C76" s="43" t="s">
        <v>82</v>
      </c>
      <c r="D76" s="31" t="s">
        <v>157</v>
      </c>
      <c r="E76" s="53" t="s">
        <v>165</v>
      </c>
      <c r="F76" s="32">
        <v>3</v>
      </c>
      <c r="G76" s="39"/>
      <c r="H76" s="6" t="str">
        <f t="shared" si="0"/>
        <v/>
      </c>
      <c r="I76" s="4" t="str">
        <f t="shared" si="1"/>
        <v/>
      </c>
      <c r="J76" s="17" t="str">
        <f t="shared" si="2"/>
        <v/>
      </c>
    </row>
    <row r="77" spans="2:10" ht="15.75" x14ac:dyDescent="0.25">
      <c r="B77" s="1"/>
      <c r="C77" s="43" t="s">
        <v>83</v>
      </c>
      <c r="D77" s="31" t="s">
        <v>158</v>
      </c>
      <c r="E77" s="53" t="s">
        <v>90</v>
      </c>
      <c r="F77" s="32">
        <v>5</v>
      </c>
      <c r="G77" s="39"/>
      <c r="H77" s="6" t="str">
        <f t="shared" ref="H77:H82" si="3">IF(G77&gt;0,ROUND(+G77,2)*F77,"")</f>
        <v/>
      </c>
      <c r="I77" s="4" t="str">
        <f t="shared" ref="I77:I82" si="4">IF(G77&gt;0,ROUND(+H77,2)*1.23,"")</f>
        <v/>
      </c>
      <c r="J77" s="17" t="str">
        <f t="shared" ref="J77:J82" si="5">IF(G77&gt;0,+I77/F77,"")</f>
        <v/>
      </c>
    </row>
    <row r="78" spans="2:10" ht="15.75" x14ac:dyDescent="0.25">
      <c r="B78" s="1"/>
      <c r="C78" s="43" t="s">
        <v>84</v>
      </c>
      <c r="D78" s="31" t="s">
        <v>159</v>
      </c>
      <c r="E78" s="53" t="s">
        <v>90</v>
      </c>
      <c r="F78" s="32">
        <v>5</v>
      </c>
      <c r="G78" s="39"/>
      <c r="H78" s="6" t="str">
        <f t="shared" si="3"/>
        <v/>
      </c>
      <c r="I78" s="4" t="str">
        <f t="shared" si="4"/>
        <v/>
      </c>
      <c r="J78" s="17" t="str">
        <f t="shared" si="5"/>
        <v/>
      </c>
    </row>
    <row r="79" spans="2:10" ht="15.75" x14ac:dyDescent="0.25">
      <c r="B79" s="1"/>
      <c r="C79" s="43" t="s">
        <v>85</v>
      </c>
      <c r="D79" s="31" t="s">
        <v>160</v>
      </c>
      <c r="E79" s="53" t="s">
        <v>90</v>
      </c>
      <c r="F79" s="32">
        <v>5</v>
      </c>
      <c r="G79" s="39"/>
      <c r="H79" s="6" t="str">
        <f t="shared" si="3"/>
        <v/>
      </c>
      <c r="I79" s="4" t="str">
        <f t="shared" si="4"/>
        <v/>
      </c>
      <c r="J79" s="17" t="str">
        <f t="shared" si="5"/>
        <v/>
      </c>
    </row>
    <row r="80" spans="2:10" ht="15.75" x14ac:dyDescent="0.25">
      <c r="B80" s="1"/>
      <c r="C80" s="43" t="s">
        <v>86</v>
      </c>
      <c r="D80" s="31" t="s">
        <v>161</v>
      </c>
      <c r="E80" s="53" t="s">
        <v>90</v>
      </c>
      <c r="F80" s="32">
        <v>5</v>
      </c>
      <c r="G80" s="39"/>
      <c r="H80" s="6" t="str">
        <f t="shared" si="3"/>
        <v/>
      </c>
      <c r="I80" s="4" t="str">
        <f t="shared" si="4"/>
        <v/>
      </c>
      <c r="J80" s="17" t="str">
        <f t="shared" si="5"/>
        <v/>
      </c>
    </row>
    <row r="81" spans="2:10" ht="15.75" x14ac:dyDescent="0.25">
      <c r="B81" s="1"/>
      <c r="C81" s="43" t="s">
        <v>87</v>
      </c>
      <c r="D81" s="31" t="s">
        <v>162</v>
      </c>
      <c r="E81" s="53" t="s">
        <v>90</v>
      </c>
      <c r="F81" s="32">
        <v>5</v>
      </c>
      <c r="G81" s="39"/>
      <c r="H81" s="6" t="str">
        <f t="shared" si="3"/>
        <v/>
      </c>
      <c r="I81" s="4" t="str">
        <f t="shared" si="4"/>
        <v/>
      </c>
      <c r="J81" s="17" t="str">
        <f t="shared" si="5"/>
        <v/>
      </c>
    </row>
    <row r="82" spans="2:10" ht="16.5" thickBot="1" x14ac:dyDescent="0.3">
      <c r="B82" s="1"/>
      <c r="C82" s="43" t="s">
        <v>88</v>
      </c>
      <c r="D82" s="31" t="s">
        <v>163</v>
      </c>
      <c r="E82" s="53" t="s">
        <v>90</v>
      </c>
      <c r="F82" s="32">
        <v>2</v>
      </c>
      <c r="G82" s="39"/>
      <c r="H82" s="6" t="str">
        <f t="shared" si="3"/>
        <v/>
      </c>
      <c r="I82" s="4" t="str">
        <f t="shared" si="4"/>
        <v/>
      </c>
      <c r="J82" s="17" t="str">
        <f t="shared" si="5"/>
        <v/>
      </c>
    </row>
    <row r="83" spans="2:10" ht="15.75" x14ac:dyDescent="0.25">
      <c r="B83" s="1"/>
      <c r="C83" s="36"/>
      <c r="D83" s="34" t="s">
        <v>16</v>
      </c>
      <c r="E83" s="35"/>
      <c r="F83" s="37">
        <f>SUM(F12:F82)</f>
        <v>824</v>
      </c>
      <c r="G83" s="41" t="s">
        <v>24</v>
      </c>
      <c r="H83" s="18" t="str">
        <f>IF(SUM(H12:H82)&gt;0,SUM(H12:H82),"")</f>
        <v/>
      </c>
      <c r="I83" s="19" t="str">
        <f>IF(SUM(G12:G82)&gt;0,SUM(I12:I82),"")</f>
        <v/>
      </c>
      <c r="J83" s="30" t="s">
        <v>24</v>
      </c>
    </row>
    <row r="84" spans="2:10" x14ac:dyDescent="0.25">
      <c r="B84" s="1"/>
    </row>
    <row r="85" spans="2:10" x14ac:dyDescent="0.25">
      <c r="B85" s="1"/>
    </row>
    <row r="86" spans="2:10" x14ac:dyDescent="0.25">
      <c r="B86" s="1"/>
    </row>
    <row r="87" spans="2:10" x14ac:dyDescent="0.25">
      <c r="B87" s="1"/>
    </row>
    <row r="88" spans="2:10" x14ac:dyDescent="0.25">
      <c r="B88" s="1"/>
    </row>
    <row r="89" spans="2:10" x14ac:dyDescent="0.25">
      <c r="B89" s="1"/>
      <c r="C89" s="2" t="s">
        <v>19</v>
      </c>
      <c r="H89" s="3" t="s">
        <v>20</v>
      </c>
    </row>
    <row r="90" spans="2:10" x14ac:dyDescent="0.25">
      <c r="B90" s="1"/>
      <c r="E90" s="7"/>
      <c r="H90" t="s">
        <v>22</v>
      </c>
    </row>
    <row r="91" spans="2:10" x14ac:dyDescent="0.25">
      <c r="B91" s="1"/>
    </row>
    <row r="92" spans="2:10" x14ac:dyDescent="0.25">
      <c r="B92" s="1"/>
    </row>
    <row r="93" spans="2:10" x14ac:dyDescent="0.25">
      <c r="B93" s="1"/>
      <c r="C93" t="s">
        <v>59</v>
      </c>
    </row>
    <row r="94" spans="2:10" x14ac:dyDescent="0.25">
      <c r="B94" s="1"/>
    </row>
    <row r="95" spans="2:10" x14ac:dyDescent="0.25">
      <c r="B95" s="1"/>
    </row>
    <row r="96" spans="2:10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ht="27.75" customHeight="1" x14ac:dyDescent="0.25"/>
  </sheetData>
  <sheetProtection algorithmName="SHA-512" hashValue="jsyOiIQxQAbqWODaaZlqEEfr3FiJQ2PidMgcc81TPZrSNiUGevRaM4RmTLdPKDSSjD6VMaOkNAmiUAhYvx8YGQ==" saltValue="iNQrmrTxXCnD7ID0SRn08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TZ2.374.131.4.2024.PM</dc:title>
  <dc:creator>Grazyna Przybylska</dc:creator>
  <cp:lastModifiedBy>Pawel Murglin</cp:lastModifiedBy>
  <cp:lastPrinted>2023-08-08T11:19:48Z</cp:lastPrinted>
  <dcterms:created xsi:type="dcterms:W3CDTF">2015-06-05T18:19:34Z</dcterms:created>
  <dcterms:modified xsi:type="dcterms:W3CDTF">2024-07-11T11:15:29Z</dcterms:modified>
</cp:coreProperties>
</file>