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drobne artykuły metalowe na rok 2024\"/>
    </mc:Choice>
  </mc:AlternateContent>
  <xr:revisionPtr revIDLastSave="0" documentId="13_ncr:1_{18E13D42-7E6C-4F79-ADFC-FD1B767EF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F_CENOWY!$C$2:$J$69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 s="1"/>
  <c r="H14" i="1"/>
  <c r="I14" i="1"/>
  <c r="J14" i="1" s="1"/>
  <c r="H15" i="1"/>
  <c r="I15" i="1"/>
  <c r="J15" i="1" s="1"/>
  <c r="H16" i="1"/>
  <c r="I16" i="1" s="1"/>
  <c r="J16" i="1" s="1"/>
  <c r="H17" i="1"/>
  <c r="I17" i="1" s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J23" i="1" s="1"/>
  <c r="H24" i="1"/>
  <c r="I24" i="1"/>
  <c r="J24" i="1" s="1"/>
  <c r="H25" i="1"/>
  <c r="I25" i="1"/>
  <c r="J25" i="1" s="1"/>
  <c r="H26" i="1"/>
  <c r="I26" i="1"/>
  <c r="J26" i="1" s="1"/>
  <c r="H27" i="1"/>
  <c r="I27" i="1"/>
  <c r="J27" i="1" s="1"/>
  <c r="H28" i="1"/>
  <c r="I28" i="1"/>
  <c r="J28" i="1" s="1"/>
  <c r="H29" i="1"/>
  <c r="I29" i="1"/>
  <c r="J29" i="1" s="1"/>
  <c r="H30" i="1"/>
  <c r="I30" i="1"/>
  <c r="J30" i="1" s="1"/>
  <c r="H31" i="1"/>
  <c r="I31" i="1"/>
  <c r="J31" i="1" s="1"/>
  <c r="H32" i="1"/>
  <c r="I32" i="1"/>
  <c r="J32" i="1" s="1"/>
  <c r="H33" i="1"/>
  <c r="I33" i="1"/>
  <c r="J33" i="1" s="1"/>
  <c r="H34" i="1"/>
  <c r="I34" i="1"/>
  <c r="J34" i="1" s="1"/>
  <c r="H35" i="1"/>
  <c r="I35" i="1"/>
  <c r="J35" i="1" s="1"/>
  <c r="H36" i="1"/>
  <c r="I36" i="1"/>
  <c r="J36" i="1" s="1"/>
  <c r="H37" i="1"/>
  <c r="I37" i="1"/>
  <c r="J37" i="1" s="1"/>
  <c r="H38" i="1"/>
  <c r="I38" i="1"/>
  <c r="J38" i="1" s="1"/>
  <c r="H39" i="1"/>
  <c r="I39" i="1"/>
  <c r="J39" i="1" s="1"/>
  <c r="H40" i="1"/>
  <c r="I40" i="1"/>
  <c r="J40" i="1" s="1"/>
  <c r="H41" i="1"/>
  <c r="I41" i="1"/>
  <c r="J41" i="1" s="1"/>
  <c r="H42" i="1"/>
  <c r="I42" i="1"/>
  <c r="J42" i="1" s="1"/>
  <c r="H43" i="1"/>
  <c r="I43" i="1"/>
  <c r="J43" i="1" s="1"/>
  <c r="H44" i="1"/>
  <c r="I44" i="1"/>
  <c r="J44" i="1" s="1"/>
  <c r="H45" i="1"/>
  <c r="I45" i="1"/>
  <c r="J45" i="1" s="1"/>
  <c r="H46" i="1"/>
  <c r="I46" i="1"/>
  <c r="J46" i="1" s="1"/>
  <c r="H47" i="1"/>
  <c r="I47" i="1"/>
  <c r="J47" i="1" s="1"/>
  <c r="H48" i="1"/>
  <c r="I48" i="1"/>
  <c r="J48" i="1" s="1"/>
  <c r="H49" i="1"/>
  <c r="I49" i="1"/>
  <c r="J49" i="1" s="1"/>
  <c r="H50" i="1"/>
  <c r="I50" i="1"/>
  <c r="J50" i="1" s="1"/>
  <c r="H51" i="1"/>
  <c r="I51" i="1" s="1"/>
  <c r="J51" i="1" s="1"/>
  <c r="H52" i="1"/>
  <c r="I52" i="1"/>
  <c r="J52" i="1" s="1"/>
  <c r="H53" i="1"/>
  <c r="I53" i="1" s="1"/>
  <c r="J53" i="1" s="1"/>
  <c r="H54" i="1"/>
  <c r="I54" i="1"/>
  <c r="J54" i="1" s="1"/>
  <c r="H55" i="1"/>
  <c r="I55" i="1" s="1"/>
  <c r="J55" i="1" s="1"/>
  <c r="H56" i="1"/>
  <c r="I56" i="1"/>
  <c r="J56" i="1" s="1"/>
  <c r="H57" i="1"/>
  <c r="I57" i="1" s="1"/>
  <c r="J57" i="1" s="1"/>
  <c r="H12" i="1"/>
  <c r="I12" i="1" s="1"/>
  <c r="J12" i="1" s="1"/>
  <c r="F58" i="1"/>
  <c r="H58" i="1" l="1"/>
  <c r="I58" i="1" l="1"/>
</calcChain>
</file>

<file path=xl/sharedStrings.xml><?xml version="1.0" encoding="utf-8"?>
<sst xmlns="http://schemas.openxmlformats.org/spreadsheetml/2006/main" count="168" uniqueCount="118">
  <si>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</si>
  <si>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</si>
  <si>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</si>
  <si>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</si>
  <si>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</si>
  <si>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</si>
  <si>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</si>
  <si>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</si>
  <si>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</si>
  <si>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</si>
  <si>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</si>
  <si>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</si>
  <si>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</si>
  <si>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</si>
  <si>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</si>
  <si>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</si>
  <si>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</si>
  <si>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</si>
  <si>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</si>
  <si>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</si>
  <si>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</si>
  <si>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</si>
  <si>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</si>
  <si>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</si>
  <si>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</si>
  <si>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</si>
  <si>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</si>
  <si>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</si>
  <si>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</si>
  <si>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</si>
  <si>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</si>
  <si>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</si>
  <si>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</si>
  <si>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</si>
  <si>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</si>
  <si>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</si>
  <si>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</si>
  <si>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</si>
  <si>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</si>
  <si>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</si>
  <si>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</si>
  <si>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</si>
  <si>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</si>
  <si>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</si>
  <si>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</si>
  <si>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</si>
  <si>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</si>
  <si>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</si>
  <si>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</si>
  <si>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(znak sprawy)</t>
  </si>
  <si>
    <t xml:space="preserve">    </t>
  </si>
  <si>
    <t>zadanie 3</t>
  </si>
  <si>
    <r>
      <t xml:space="preserve">dostawa elementów złącznych ze stali węglowej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</si>
  <si>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TZ2.374.72.8.2024.PM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</si>
  <si>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</si>
  <si>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</si>
  <si>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</si>
  <si>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</si>
  <si>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</si>
  <si>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</si>
  <si>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</si>
  <si>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</si>
  <si>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</si>
  <si>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</si>
  <si>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</si>
  <si>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</si>
  <si>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skoble ocynkowane 3.0x30</t>
  </si>
  <si>
    <t>kg</t>
  </si>
  <si>
    <t>gwoździe budowlane ocynkowane 4"</t>
  </si>
  <si>
    <t>gwoździe budowlane ocynkowane 5"</t>
  </si>
  <si>
    <t>gwoździe budowlane ocynkowane 6"</t>
  </si>
  <si>
    <t>Kołki rozporowe  szybkiego montażu SM 6x40 Wkręt-Met 200 sztuk/opakowanie</t>
  </si>
  <si>
    <t>opak.</t>
  </si>
  <si>
    <t>Nakrętki ocynkowana M8 DIN934</t>
  </si>
  <si>
    <t>Nakrętki ocynkowana M14  DIN934</t>
  </si>
  <si>
    <t>Nakrętki ocynkowana M20  DIN934</t>
  </si>
  <si>
    <t>Nakrętki ocynkowana M24  DIN934</t>
  </si>
  <si>
    <t>podkładka ocynkowana M12 DIN 9021</t>
  </si>
  <si>
    <t>podkładka ocynkowana M8 DIN 9021</t>
  </si>
  <si>
    <t>podkładka ocynkowana M6 DIN 125/126</t>
  </si>
  <si>
    <t>podkładka ocynkowana M8 DIN 125/126</t>
  </si>
  <si>
    <t>podkładka ocynkowana M10 DIN 125/126</t>
  </si>
  <si>
    <t>pręt gwintowany ocynkowany M10 L=1000mm kl. 8.8 DIN 976</t>
  </si>
  <si>
    <t>szt</t>
  </si>
  <si>
    <t>pręt gwintowany ocynkowany M8 L=1000mm kl. 8.8 DIN 976</t>
  </si>
  <si>
    <t>pręt gwintowany ocynkowany M12 L=1000mm kl. 8.8 DIN 976</t>
  </si>
  <si>
    <t>pręt gwintowany ocynkowany M14 L=1000mm kl. 8.8 DIN 976</t>
  </si>
  <si>
    <t>pręt gwintowany ocynkowany M20 L=1000mm kl. 8.8 DIN 976</t>
  </si>
  <si>
    <t>Nity zrywalne fi 4,8x10mm</t>
  </si>
  <si>
    <t>śruba ocynkowana M4x40 DIN933</t>
  </si>
  <si>
    <t>śruba ocynkowana M6x50 DIN933</t>
  </si>
  <si>
    <t>śruba ocynkowana M10x80 DIN933</t>
  </si>
  <si>
    <t>śruba ocynkowana M12x80 DIN933</t>
  </si>
  <si>
    <t>śruba ocynkowana M14x80 DIN933</t>
  </si>
  <si>
    <t>śruba ocynkowana M16x80 DIN933</t>
  </si>
  <si>
    <t>wkręty do drewna 3,5x40 żółty ocynk</t>
  </si>
  <si>
    <t>wkręty do drewna 4x50 żółty ocynk</t>
  </si>
  <si>
    <t>wkręty do drewna 5x50 żółty ocynk</t>
  </si>
  <si>
    <t>wkręty do drewna 4,2x60 żółty ocynk</t>
  </si>
  <si>
    <t>wkręty do drewna 5x100 żółty ocynk</t>
  </si>
  <si>
    <t>wkręty do drewna 8x120 żółty ocynk</t>
  </si>
  <si>
    <t>Wkręt ciesielski do drewna dł. 8x180 mm  50 szt./opakowanie</t>
  </si>
  <si>
    <t>Wkręt ciesielski do drewna dł. 8x250 mm torx 50 szt./opakowanie</t>
  </si>
  <si>
    <t>Wkręt dekarski do drewna dł. 6x150 mm 50 szt./opakowanie</t>
  </si>
  <si>
    <t>Blachowkręty # 3x25 z wiertłem</t>
  </si>
  <si>
    <t>Wkręty do drewna 3,5x55</t>
  </si>
  <si>
    <t>Wkręty do drewna 3,5x35</t>
  </si>
  <si>
    <t>Wkręt samowiercący 3,9x11</t>
  </si>
  <si>
    <t>kg.</t>
  </si>
  <si>
    <t>Wkręty do regipsu # 4,2 x70</t>
  </si>
  <si>
    <t>Wkręty do regipsu # 4,2 x90</t>
  </si>
  <si>
    <t>Wkręty do regipsu # 4,8 x100</t>
  </si>
  <si>
    <t>Wkręt do drewna i płyt wiórowych 5,0 x 70</t>
  </si>
  <si>
    <t>Wkręt do drewna i płyt wiórowych 6,0 x 100</t>
  </si>
  <si>
    <t>Wkręt dwugwintowy z kołkiem rozpo do mocowania rur spustowych KPM8-10x100</t>
  </si>
  <si>
    <t>szt.</t>
  </si>
  <si>
    <t>Wkręt dwugwintowy z kołkiem rozpo do mocowania rur spustowych KPM8-10x160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</si>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</sst>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1" fillId="0" borderId="0"/>
    <xf numFmtId="0" fontId="21" fillId="0" borderId="0"/>
    <xf numFmtId="0" fontId="17" fillId="0" borderId="0"/>
  </cellStyleXfs>
  <cellXfs count="57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3" xfId="0" quotePrefix="1" applyFont="1" applyBorder="1" applyAlignment="1">
      <alignment horizontal="center"/>
    </xf>
    <xf numFmtId="4" fontId="2" fillId="0" borderId="6" xfId="0" applyNumberFormat="1" applyFont="1" applyBorder="1"/>
    <xf numFmtId="4" fontId="4" fillId="0" borderId="14" xfId="0" applyNumberFormat="1" applyFont="1" applyBorder="1"/>
    <xf numFmtId="4" fontId="4" fillId="0" borderId="12" xfId="0" applyNumberFormat="1" applyFont="1" applyBorder="1"/>
    <xf numFmtId="0" fontId="0" fillId="2" borderId="7" xfId="0" quotePrefix="1" applyFill="1" applyBorder="1"/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9" fillId="0" borderId="6" xfId="0" quotePrefix="1" applyFont="1" applyBorder="1"/>
    <xf numFmtId="0" fontId="8" fillId="0" borderId="11" xfId="0" applyFont="1" applyBorder="1"/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4" fontId="11" fillId="2" borderId="15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/>
    <xf numFmtId="0" fontId="19" fillId="0" borderId="1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3" borderId="16" xfId="4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wrapText="1"/>
    </xf>
    <xf numFmtId="0" fontId="17" fillId="3" borderId="16" xfId="4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wrapText="1"/>
    </xf>
    <xf numFmtId="0" fontId="17" fillId="3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center" wrapText="1"/>
    </xf>
  </cellXfs>
  <cellStyles count="5">
    <cellStyle name="Normalny" xfId="0" builtinId="0"/>
    <cellStyle name="Normalny 2" xfId="2" xr:uid="{EFEE6CEE-617E-412B-9BEA-89EBFD446D1B}"/>
    <cellStyle name="Normalny 2 2" xfId="4" xr:uid="{6F7D83AA-AD3F-40E6-8E89-9FB6BE1736C2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58" totalsRowShown="0" headerRowDxfId="11" dataDxfId="10" headerRowBorderDxfId="8" tableBorderDxfId="9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4"/>
  <sheetViews>
    <sheetView showGridLines="0" tabSelected="1" workbookViewId="0">
      <selection activeCell="G12" sqref="G12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16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51</v>
      </c>
      <c r="E4" s="7"/>
    </row>
    <row r="5" spans="1:10" x14ac:dyDescent="0.25">
      <c r="B5" s="10"/>
      <c r="C5" s="13" t="s">
        <v>52</v>
      </c>
      <c r="D5" s="3"/>
      <c r="E5" s="27"/>
      <c r="F5" s="3"/>
      <c r="G5" s="3"/>
      <c r="H5" s="3"/>
      <c r="I5" s="3"/>
    </row>
    <row r="6" spans="1:10" x14ac:dyDescent="0.25">
      <c r="C6" s="14" t="s">
        <v>17</v>
      </c>
      <c r="D6" s="7"/>
      <c r="E6" s="7"/>
      <c r="F6" s="7"/>
      <c r="G6" s="7"/>
      <c r="H6" s="7"/>
      <c r="I6" s="7"/>
    </row>
    <row r="7" spans="1:10" ht="15.75" x14ac:dyDescent="0.25">
      <c r="C7" s="15" t="s">
        <v>53</v>
      </c>
      <c r="F7" s="2"/>
      <c r="G7" s="2"/>
      <c r="H7" s="2"/>
      <c r="I7" s="2"/>
    </row>
    <row r="8" spans="1:10" ht="22.5" customHeight="1" x14ac:dyDescent="0.25">
      <c r="C8" s="14" t="s">
        <v>49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22</v>
      </c>
      <c r="E10" s="29" t="s">
        <v>20</v>
      </c>
      <c r="F10" s="22" t="s">
        <v>117</v>
      </c>
      <c r="G10" s="23" t="s">
        <v>14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15.75" x14ac:dyDescent="0.25">
      <c r="B12" s="1"/>
      <c r="C12" s="32" t="s">
        <v>1</v>
      </c>
      <c r="D12" s="48" t="s">
        <v>66</v>
      </c>
      <c r="E12" s="41" t="s">
        <v>67</v>
      </c>
      <c r="F12" s="38">
        <v>200</v>
      </c>
      <c r="G12" s="36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15.75" x14ac:dyDescent="0.25">
      <c r="B13" s="1"/>
      <c r="C13" s="32" t="s">
        <v>2</v>
      </c>
      <c r="D13" s="49" t="s">
        <v>68</v>
      </c>
      <c r="E13" s="42" t="s">
        <v>67</v>
      </c>
      <c r="F13" s="39">
        <v>65</v>
      </c>
      <c r="G13" s="36"/>
      <c r="H13" s="6" t="str">
        <f t="shared" ref="H13:H57" si="0">IF(G13&gt;0,ROUND(+G13,2)*F13,"")</f>
        <v/>
      </c>
      <c r="I13" s="4" t="str">
        <f t="shared" ref="I13:I57" si="1">IF(G13&gt;0,ROUND(+H13,2)*1.23,"")</f>
        <v/>
      </c>
      <c r="J13" s="17" t="str">
        <f t="shared" ref="J13:J57" si="2">IF(G13&gt;0,+I13/F13,"")</f>
        <v/>
      </c>
    </row>
    <row r="14" spans="1:10" ht="15.75" x14ac:dyDescent="0.25">
      <c r="B14" s="1"/>
      <c r="C14" s="32" t="s">
        <v>3</v>
      </c>
      <c r="D14" s="49" t="s">
        <v>69</v>
      </c>
      <c r="E14" s="42" t="s">
        <v>67</v>
      </c>
      <c r="F14" s="39">
        <v>125</v>
      </c>
      <c r="G14" s="36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15.75" x14ac:dyDescent="0.25">
      <c r="B15" s="1"/>
      <c r="C15" s="32" t="s">
        <v>4</v>
      </c>
      <c r="D15" s="49" t="s">
        <v>70</v>
      </c>
      <c r="E15" s="42" t="s">
        <v>67</v>
      </c>
      <c r="F15" s="39">
        <v>60</v>
      </c>
      <c r="G15" s="36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25.5" x14ac:dyDescent="0.25">
      <c r="B16" s="1"/>
      <c r="C16" s="32" t="s">
        <v>5</v>
      </c>
      <c r="D16" s="49" t="s">
        <v>71</v>
      </c>
      <c r="E16" s="43" t="s">
        <v>72</v>
      </c>
      <c r="F16" s="39">
        <v>9</v>
      </c>
      <c r="G16" s="36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5.75" x14ac:dyDescent="0.25">
      <c r="B17" s="1"/>
      <c r="C17" s="32" t="s">
        <v>7</v>
      </c>
      <c r="D17" s="50" t="s">
        <v>73</v>
      </c>
      <c r="E17" s="43" t="s">
        <v>67</v>
      </c>
      <c r="F17" s="39">
        <v>3</v>
      </c>
      <c r="G17" s="36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2" t="s">
        <v>9</v>
      </c>
      <c r="D18" s="50" t="s">
        <v>74</v>
      </c>
      <c r="E18" s="43" t="s">
        <v>67</v>
      </c>
      <c r="F18" s="39">
        <v>4</v>
      </c>
      <c r="G18" s="36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2" t="s">
        <v>10</v>
      </c>
      <c r="D19" s="50" t="s">
        <v>75</v>
      </c>
      <c r="E19" s="43" t="s">
        <v>67</v>
      </c>
      <c r="F19" s="39">
        <v>7</v>
      </c>
      <c r="G19" s="36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2" t="s">
        <v>12</v>
      </c>
      <c r="D20" s="50" t="s">
        <v>76</v>
      </c>
      <c r="E20" s="43" t="s">
        <v>67</v>
      </c>
      <c r="F20" s="39">
        <v>3</v>
      </c>
      <c r="G20" s="36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15.75" x14ac:dyDescent="0.25">
      <c r="B21" s="1"/>
      <c r="C21" s="32" t="s">
        <v>24</v>
      </c>
      <c r="D21" s="49" t="s">
        <v>77</v>
      </c>
      <c r="E21" s="43" t="s">
        <v>67</v>
      </c>
      <c r="F21" s="39">
        <v>2</v>
      </c>
      <c r="G21" s="36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32" t="s">
        <v>25</v>
      </c>
      <c r="D22" s="49" t="s">
        <v>78</v>
      </c>
      <c r="E22" s="43" t="s">
        <v>67</v>
      </c>
      <c r="F22" s="39">
        <v>15</v>
      </c>
      <c r="G22" s="36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2" t="s">
        <v>26</v>
      </c>
      <c r="D23" s="49" t="s">
        <v>79</v>
      </c>
      <c r="E23" s="43" t="s">
        <v>67</v>
      </c>
      <c r="F23" s="39">
        <v>2</v>
      </c>
      <c r="G23" s="36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2" t="s">
        <v>27</v>
      </c>
      <c r="D24" s="49" t="s">
        <v>80</v>
      </c>
      <c r="E24" s="43" t="s">
        <v>67</v>
      </c>
      <c r="F24" s="39">
        <v>2</v>
      </c>
      <c r="G24" s="36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15.75" x14ac:dyDescent="0.25">
      <c r="B25" s="1"/>
      <c r="C25" s="32" t="s">
        <v>28</v>
      </c>
      <c r="D25" s="49" t="s">
        <v>81</v>
      </c>
      <c r="E25" s="43" t="s">
        <v>67</v>
      </c>
      <c r="F25" s="39">
        <v>2</v>
      </c>
      <c r="G25" s="36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25.5" x14ac:dyDescent="0.25">
      <c r="B26" s="1"/>
      <c r="C26" s="32" t="s">
        <v>29</v>
      </c>
      <c r="D26" s="49" t="s">
        <v>82</v>
      </c>
      <c r="E26" s="43" t="s">
        <v>83</v>
      </c>
      <c r="F26" s="39">
        <v>8</v>
      </c>
      <c r="G26" s="36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25.5" x14ac:dyDescent="0.25">
      <c r="B27" s="1"/>
      <c r="C27" s="32" t="s">
        <v>30</v>
      </c>
      <c r="D27" s="49" t="s">
        <v>84</v>
      </c>
      <c r="E27" s="43" t="s">
        <v>83</v>
      </c>
      <c r="F27" s="39">
        <v>6</v>
      </c>
      <c r="G27" s="36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25.5" x14ac:dyDescent="0.25">
      <c r="B28" s="1"/>
      <c r="C28" s="32" t="s">
        <v>31</v>
      </c>
      <c r="D28" s="49" t="s">
        <v>85</v>
      </c>
      <c r="E28" s="43" t="s">
        <v>83</v>
      </c>
      <c r="F28" s="39">
        <v>10</v>
      </c>
      <c r="G28" s="36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25.5" x14ac:dyDescent="0.25">
      <c r="B29" s="1"/>
      <c r="C29" s="32" t="s">
        <v>32</v>
      </c>
      <c r="D29" s="49" t="s">
        <v>86</v>
      </c>
      <c r="E29" s="43" t="s">
        <v>83</v>
      </c>
      <c r="F29" s="39">
        <v>10</v>
      </c>
      <c r="G29" s="36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25.5" x14ac:dyDescent="0.25">
      <c r="B30" s="1"/>
      <c r="C30" s="32" t="s">
        <v>33</v>
      </c>
      <c r="D30" s="49" t="s">
        <v>87</v>
      </c>
      <c r="E30" s="43" t="s">
        <v>83</v>
      </c>
      <c r="F30" s="39">
        <v>10</v>
      </c>
      <c r="G30" s="36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15.75" x14ac:dyDescent="0.25">
      <c r="B31" s="1"/>
      <c r="C31" s="32" t="s">
        <v>34</v>
      </c>
      <c r="D31" s="49" t="s">
        <v>88</v>
      </c>
      <c r="E31" s="43" t="s">
        <v>67</v>
      </c>
      <c r="F31" s="39">
        <v>2</v>
      </c>
      <c r="G31" s="36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15.75" x14ac:dyDescent="0.25">
      <c r="B32" s="1"/>
      <c r="C32" s="32" t="s">
        <v>35</v>
      </c>
      <c r="D32" s="49" t="s">
        <v>89</v>
      </c>
      <c r="E32" s="43" t="s">
        <v>67</v>
      </c>
      <c r="F32" s="39">
        <v>1</v>
      </c>
      <c r="G32" s="36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15.75" x14ac:dyDescent="0.25">
      <c r="B33" s="1"/>
      <c r="C33" s="32" t="s">
        <v>36</v>
      </c>
      <c r="D33" s="49" t="s">
        <v>90</v>
      </c>
      <c r="E33" s="43" t="s">
        <v>67</v>
      </c>
      <c r="F33" s="39">
        <v>1</v>
      </c>
      <c r="G33" s="36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15.75" x14ac:dyDescent="0.25">
      <c r="B34" s="1"/>
      <c r="C34" s="32" t="s">
        <v>37</v>
      </c>
      <c r="D34" s="49" t="s">
        <v>91</v>
      </c>
      <c r="E34" s="43" t="s">
        <v>67</v>
      </c>
      <c r="F34" s="39">
        <v>3</v>
      </c>
      <c r="G34" s="36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15.75" x14ac:dyDescent="0.25">
      <c r="B35" s="1"/>
      <c r="C35" s="32" t="s">
        <v>38</v>
      </c>
      <c r="D35" s="49" t="s">
        <v>92</v>
      </c>
      <c r="E35" s="43" t="s">
        <v>67</v>
      </c>
      <c r="F35" s="39">
        <v>1</v>
      </c>
      <c r="G35" s="36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15.75" x14ac:dyDescent="0.25">
      <c r="B36" s="1"/>
      <c r="C36" s="32" t="s">
        <v>39</v>
      </c>
      <c r="D36" s="49" t="s">
        <v>93</v>
      </c>
      <c r="E36" s="43" t="s">
        <v>67</v>
      </c>
      <c r="F36" s="39">
        <v>1</v>
      </c>
      <c r="G36" s="36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15.75" x14ac:dyDescent="0.25">
      <c r="B37" s="1"/>
      <c r="C37" s="32" t="s">
        <v>40</v>
      </c>
      <c r="D37" s="49" t="s">
        <v>94</v>
      </c>
      <c r="E37" s="43" t="s">
        <v>67</v>
      </c>
      <c r="F37" s="39">
        <v>1</v>
      </c>
      <c r="G37" s="36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15.75" x14ac:dyDescent="0.25">
      <c r="B38" s="1"/>
      <c r="C38" s="32" t="s">
        <v>41</v>
      </c>
      <c r="D38" s="49" t="s">
        <v>95</v>
      </c>
      <c r="E38" s="43" t="s">
        <v>67</v>
      </c>
      <c r="F38" s="39">
        <v>3</v>
      </c>
      <c r="G38" s="36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15.75" x14ac:dyDescent="0.25">
      <c r="B39" s="1"/>
      <c r="C39" s="32" t="s">
        <v>42</v>
      </c>
      <c r="D39" s="49" t="s">
        <v>96</v>
      </c>
      <c r="E39" s="43" t="s">
        <v>67</v>
      </c>
      <c r="F39" s="39">
        <v>3</v>
      </c>
      <c r="G39" s="36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15.75" x14ac:dyDescent="0.25">
      <c r="B40" s="1"/>
      <c r="C40" s="32" t="s">
        <v>43</v>
      </c>
      <c r="D40" s="49" t="s">
        <v>97</v>
      </c>
      <c r="E40" s="43" t="s">
        <v>67</v>
      </c>
      <c r="F40" s="39">
        <v>4</v>
      </c>
      <c r="G40" s="36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15.75" x14ac:dyDescent="0.25">
      <c r="B41" s="1"/>
      <c r="C41" s="32" t="s">
        <v>44</v>
      </c>
      <c r="D41" s="49" t="s">
        <v>98</v>
      </c>
      <c r="E41" s="43" t="s">
        <v>67</v>
      </c>
      <c r="F41" s="39">
        <v>4</v>
      </c>
      <c r="G41" s="36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15.75" x14ac:dyDescent="0.25">
      <c r="B42" s="1"/>
      <c r="C42" s="32" t="s">
        <v>45</v>
      </c>
      <c r="D42" s="49" t="s">
        <v>99</v>
      </c>
      <c r="E42" s="43" t="s">
        <v>67</v>
      </c>
      <c r="F42" s="39">
        <v>8</v>
      </c>
      <c r="G42" s="36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15.75" x14ac:dyDescent="0.25">
      <c r="B43" s="1"/>
      <c r="C43" s="32" t="s">
        <v>46</v>
      </c>
      <c r="D43" s="49" t="s">
        <v>100</v>
      </c>
      <c r="E43" s="43" t="s">
        <v>67</v>
      </c>
      <c r="F43" s="39">
        <v>9</v>
      </c>
      <c r="G43" s="36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25.5" x14ac:dyDescent="0.25">
      <c r="B44" s="1"/>
      <c r="C44" s="32" t="s">
        <v>47</v>
      </c>
      <c r="D44" s="51" t="s">
        <v>101</v>
      </c>
      <c r="E44" s="43" t="s">
        <v>72</v>
      </c>
      <c r="F44" s="39">
        <v>5</v>
      </c>
      <c r="G44" s="36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25.5" x14ac:dyDescent="0.25">
      <c r="B45" s="1"/>
      <c r="C45" s="32" t="s">
        <v>48</v>
      </c>
      <c r="D45" s="51" t="s">
        <v>102</v>
      </c>
      <c r="E45" s="43" t="s">
        <v>72</v>
      </c>
      <c r="F45" s="56">
        <v>5</v>
      </c>
      <c r="G45" s="36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25.5" x14ac:dyDescent="0.25">
      <c r="B46" s="1"/>
      <c r="C46" s="32" t="s">
        <v>54</v>
      </c>
      <c r="D46" s="51" t="s">
        <v>103</v>
      </c>
      <c r="E46" s="43" t="s">
        <v>72</v>
      </c>
      <c r="F46" s="56">
        <v>4</v>
      </c>
      <c r="G46" s="36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15.75" x14ac:dyDescent="0.25">
      <c r="B47" s="1"/>
      <c r="C47" s="32" t="s">
        <v>55</v>
      </c>
      <c r="D47" s="49" t="s">
        <v>104</v>
      </c>
      <c r="E47" s="43" t="s">
        <v>67</v>
      </c>
      <c r="F47" s="56">
        <v>2</v>
      </c>
      <c r="G47" s="36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15.75" x14ac:dyDescent="0.25">
      <c r="B48" s="1"/>
      <c r="C48" s="32" t="s">
        <v>56</v>
      </c>
      <c r="D48" s="52" t="s">
        <v>105</v>
      </c>
      <c r="E48" s="43" t="s">
        <v>67</v>
      </c>
      <c r="F48" s="56">
        <v>16</v>
      </c>
      <c r="G48" s="36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15.75" x14ac:dyDescent="0.25">
      <c r="B49" s="1"/>
      <c r="C49" s="32" t="s">
        <v>57</v>
      </c>
      <c r="D49" s="52" t="s">
        <v>106</v>
      </c>
      <c r="E49" s="43" t="s">
        <v>67</v>
      </c>
      <c r="F49" s="56">
        <v>17</v>
      </c>
      <c r="G49" s="36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15.75" x14ac:dyDescent="0.25">
      <c r="B50" s="1"/>
      <c r="C50" s="32" t="s">
        <v>58</v>
      </c>
      <c r="D50" s="53" t="s">
        <v>107</v>
      </c>
      <c r="E50" s="44" t="s">
        <v>108</v>
      </c>
      <c r="F50" s="56">
        <v>7</v>
      </c>
      <c r="G50" s="36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15.75" x14ac:dyDescent="0.25">
      <c r="B51" s="1"/>
      <c r="C51" s="32" t="s">
        <v>59</v>
      </c>
      <c r="D51" s="53" t="s">
        <v>109</v>
      </c>
      <c r="E51" s="44" t="s">
        <v>108</v>
      </c>
      <c r="F51" s="56">
        <v>5</v>
      </c>
      <c r="G51" s="36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2" t="s">
        <v>60</v>
      </c>
      <c r="D52" s="53" t="s">
        <v>110</v>
      </c>
      <c r="E52" s="44" t="s">
        <v>108</v>
      </c>
      <c r="F52" s="56">
        <v>5</v>
      </c>
      <c r="G52" s="36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15.75" x14ac:dyDescent="0.25">
      <c r="B53" s="1"/>
      <c r="C53" s="32" t="s">
        <v>61</v>
      </c>
      <c r="D53" s="53" t="s">
        <v>111</v>
      </c>
      <c r="E53" s="44" t="s">
        <v>108</v>
      </c>
      <c r="F53" s="56">
        <v>2</v>
      </c>
      <c r="G53" s="36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15.75" x14ac:dyDescent="0.25">
      <c r="B54" s="1"/>
      <c r="C54" s="32" t="s">
        <v>62</v>
      </c>
      <c r="D54" s="51" t="s">
        <v>112</v>
      </c>
      <c r="E54" s="45" t="s">
        <v>108</v>
      </c>
      <c r="F54" s="56">
        <v>4</v>
      </c>
      <c r="G54" s="36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15.75" x14ac:dyDescent="0.25">
      <c r="B55" s="1"/>
      <c r="C55" s="32" t="s">
        <v>63</v>
      </c>
      <c r="D55" s="51" t="s">
        <v>113</v>
      </c>
      <c r="E55" s="45" t="s">
        <v>108</v>
      </c>
      <c r="F55" s="56">
        <v>3</v>
      </c>
      <c r="G55" s="36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25.5" x14ac:dyDescent="0.25">
      <c r="B56" s="1"/>
      <c r="C56" s="32" t="s">
        <v>64</v>
      </c>
      <c r="D56" s="54" t="s">
        <v>114</v>
      </c>
      <c r="E56" s="46" t="s">
        <v>115</v>
      </c>
      <c r="F56" s="56">
        <v>50</v>
      </c>
      <c r="G56" s="36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26.25" thickBot="1" x14ac:dyDescent="0.3">
      <c r="B57" s="1"/>
      <c r="C57" s="32" t="s">
        <v>65</v>
      </c>
      <c r="D57" s="55" t="s">
        <v>116</v>
      </c>
      <c r="E57" s="47" t="s">
        <v>115</v>
      </c>
      <c r="F57" s="40">
        <v>100</v>
      </c>
      <c r="G57" s="36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15.75" x14ac:dyDescent="0.25">
      <c r="B58" s="1"/>
      <c r="C58" s="33"/>
      <c r="D58" s="34" t="s">
        <v>15</v>
      </c>
      <c r="E58" s="35"/>
      <c r="F58" s="37">
        <f>SUM(F12:F57)</f>
        <v>809</v>
      </c>
      <c r="G58" s="30" t="s">
        <v>23</v>
      </c>
      <c r="H58" s="18" t="str">
        <f>IF(SUM(G12:G57)&gt;0,SUM(H12:H57),"")</f>
        <v/>
      </c>
      <c r="I58" s="19" t="str">
        <f>IF(SUM(G12:G57)&gt;0,SUM(I12:I57),"")</f>
        <v/>
      </c>
      <c r="J58" s="31" t="s">
        <v>23</v>
      </c>
    </row>
    <row r="59" spans="2:10" x14ac:dyDescent="0.25">
      <c r="B59" s="1"/>
    </row>
    <row r="60" spans="2:10" x14ac:dyDescent="0.25">
      <c r="B60" s="1"/>
    </row>
    <row r="61" spans="2:10" x14ac:dyDescent="0.25">
      <c r="B61" s="1"/>
    </row>
    <row r="62" spans="2:10" x14ac:dyDescent="0.25">
      <c r="B62" s="1"/>
    </row>
    <row r="63" spans="2:10" x14ac:dyDescent="0.25">
      <c r="B63" s="1"/>
    </row>
    <row r="64" spans="2:10" x14ac:dyDescent="0.25">
      <c r="B64" s="1"/>
      <c r="C64" s="2" t="s">
        <v>18</v>
      </c>
      <c r="H64" s="3" t="s">
        <v>19</v>
      </c>
    </row>
    <row r="65" spans="2:8" x14ac:dyDescent="0.25">
      <c r="B65" s="1"/>
      <c r="E65" s="7"/>
      <c r="H65" t="s">
        <v>21</v>
      </c>
    </row>
    <row r="66" spans="2:8" x14ac:dyDescent="0.25">
      <c r="B66" s="1"/>
    </row>
    <row r="67" spans="2:8" x14ac:dyDescent="0.25">
      <c r="B67" s="1"/>
    </row>
    <row r="68" spans="2:8" x14ac:dyDescent="0.25">
      <c r="B68" s="1"/>
      <c r="C68" t="s">
        <v>50</v>
      </c>
    </row>
    <row r="69" spans="2:8" x14ac:dyDescent="0.25">
      <c r="B69" s="1"/>
    </row>
    <row r="70" spans="2:8" x14ac:dyDescent="0.25">
      <c r="B70" s="1"/>
    </row>
    <row r="71" spans="2:8" x14ac:dyDescent="0.25">
      <c r="B71" s="1"/>
    </row>
    <row r="72" spans="2:8" x14ac:dyDescent="0.25">
      <c r="B72" s="1"/>
    </row>
    <row r="73" spans="2:8" x14ac:dyDescent="0.25">
      <c r="B73" s="1"/>
    </row>
    <row r="74" spans="2:8" x14ac:dyDescent="0.25">
      <c r="B74" s="1"/>
    </row>
    <row r="75" spans="2:8" x14ac:dyDescent="0.25">
      <c r="B75" s="1"/>
    </row>
    <row r="76" spans="2:8" x14ac:dyDescent="0.25">
      <c r="B76" s="1"/>
    </row>
    <row r="77" spans="2:8" x14ac:dyDescent="0.25">
      <c r="B77" s="1"/>
    </row>
    <row r="78" spans="2:8" x14ac:dyDescent="0.25">
      <c r="B78" s="1"/>
    </row>
    <row r="79" spans="2:8" x14ac:dyDescent="0.25">
      <c r="B79" s="1"/>
    </row>
    <row r="80" spans="2:8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ht="27.75" customHeight="1" x14ac:dyDescent="0.25"/>
  </sheetData>
  <sheetProtection algorithmName="SHA-512" hashValue="Pz+fuZxATNyH7PnfOvTDZy30ugCExAA9g28Qd/0GYYiaXZDtUOV0GnLcZDPm00bgPAbJRvR2/+YpnuMJSOGv7w==" saltValue="eFsKEH5OGVbFUF2Lt/gMMA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TZ2.374.72.8.2024.PM</dc:title>
  <dc:creator>Grazyna Przybylska</dc:creator>
  <cp:lastModifiedBy>Pawel Murglin</cp:lastModifiedBy>
  <cp:lastPrinted>2023-08-18T09:54:04Z</cp:lastPrinted>
  <dcterms:created xsi:type="dcterms:W3CDTF">2015-06-05T18:19:34Z</dcterms:created>
  <dcterms:modified xsi:type="dcterms:W3CDTF">2024-04-10T07:38:13Z</dcterms:modified>
</cp:coreProperties>
</file>