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2023\artykuły hydrauliczne 2023\"/>
    </mc:Choice>
  </mc:AlternateContent>
  <xr:revisionPtr revIDLastSave="0" documentId="13_ncr:1_{80756491-0737-47AF-9534-377187545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F_CENOWY!$C$2:$J$109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H97" i="1"/>
  <c r="I97" i="1" s="1"/>
  <c r="J97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/>
  <c r="J21" i="1" s="1"/>
  <c r="H22" i="1"/>
  <c r="I22" i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/>
  <c r="J27" i="1" s="1"/>
  <c r="H28" i="1"/>
  <c r="I28" i="1" s="1"/>
  <c r="J28" i="1" s="1"/>
  <c r="H29" i="1"/>
  <c r="I29" i="1" s="1"/>
  <c r="J29" i="1" s="1"/>
  <c r="H30" i="1"/>
  <c r="I30" i="1"/>
  <c r="J30" i="1" s="1"/>
  <c r="H31" i="1"/>
  <c r="I31" i="1"/>
  <c r="J31" i="1" s="1"/>
  <c r="H32" i="1"/>
  <c r="I32" i="1"/>
  <c r="J32" i="1" s="1"/>
  <c r="H33" i="1"/>
  <c r="I33" i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/>
  <c r="J37" i="1" s="1"/>
  <c r="H38" i="1"/>
  <c r="I38" i="1" s="1"/>
  <c r="J38" i="1" s="1"/>
  <c r="H39" i="1"/>
  <c r="I39" i="1"/>
  <c r="J39" i="1" s="1"/>
  <c r="H40" i="1"/>
  <c r="I40" i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/>
  <c r="J51" i="1" s="1"/>
  <c r="H52" i="1"/>
  <c r="I52" i="1"/>
  <c r="J52" i="1" s="1"/>
  <c r="H53" i="1"/>
  <c r="I53" i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/>
  <c r="J66" i="1" s="1"/>
  <c r="H67" i="1"/>
  <c r="I67" i="1" s="1"/>
  <c r="J67" i="1" s="1"/>
  <c r="H68" i="1"/>
  <c r="I68" i="1" s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 s="1"/>
  <c r="J87" i="1" s="1"/>
  <c r="H88" i="1"/>
  <c r="I88" i="1" s="1"/>
  <c r="J88" i="1" s="1"/>
  <c r="H89" i="1"/>
  <c r="I89" i="1" s="1"/>
  <c r="J89" i="1" s="1"/>
  <c r="H90" i="1"/>
  <c r="I90" i="1" s="1"/>
  <c r="J90" i="1" s="1"/>
  <c r="H91" i="1"/>
  <c r="I91" i="1" s="1"/>
  <c r="J91" i="1" s="1"/>
  <c r="H92" i="1"/>
  <c r="I92" i="1" s="1"/>
  <c r="J92" i="1" s="1"/>
  <c r="H93" i="1"/>
  <c r="I93" i="1" s="1"/>
  <c r="J93" i="1" s="1"/>
  <c r="H94" i="1"/>
  <c r="I94" i="1"/>
  <c r="J94" i="1" s="1"/>
  <c r="H95" i="1"/>
  <c r="I95" i="1" s="1"/>
  <c r="J95" i="1" s="1"/>
  <c r="H96" i="1"/>
  <c r="I96" i="1" s="1"/>
  <c r="J96" i="1" s="1"/>
  <c r="H12" i="1" l="1"/>
  <c r="I12" i="1" s="1"/>
  <c r="J12" i="1" s="1"/>
  <c r="I98" i="1" l="1"/>
  <c r="H98" i="1"/>
</calcChain>
</file>

<file path=xl/sharedStrings.xml><?xml version="1.0" encoding="utf-8"?>
<sst xmlns="http://schemas.openxmlformats.org/spreadsheetml/2006/main" count="286" uniqueCount="196">
  <si>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</si>
  <si>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</si>
  <si>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</si>
  <si>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</si>
  <si>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</si>
  <si>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</si>
  <si>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</si>
  <si>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</si>
  <si>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</si>
  <si>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</si>
  <si>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</si>
  <si>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</si>
  <si>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</si>
  <si>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</si>
  <si>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</si>
  <si>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</si>
  <si>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</si>
  <si>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</si>
  <si>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</si>
  <si>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</si>
  <si>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</si>
  <si>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</si>
  <si>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</si>
  <si>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</si>
  <si>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</si>
  <si>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</si>
  <si>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</si>
  <si>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</si>
  <si>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</si>
  <si>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</si>
  <si>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</si>
  <si>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</si>
  <si>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</si>
  <si>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</si>
  <si>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</si>
  <si>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</si>
  <si>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</si>
  <si>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</si>
  <si>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</si>
  <si>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</si>
  <si>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</si>
  <si>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</si>
  <si>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</si>
  <si>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</si>
  <si>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</si>
  <si>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</si>
  <si>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</si>
  <si>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</si>
  <si>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</si>
  <si>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</si>
  <si>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</si>
  <si>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</si>
  <si>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</si>
  <si>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</si>
  <si>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</si>
  <si>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</si>
  <si>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</si>
  <si>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</si>
  <si>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(znak sprawy)</t>
  </si>
  <si>
    <t xml:space="preserve">    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</si>
  <si>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</si>
  <si>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</si>
  <si>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</si>
  <si>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</si>
  <si>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</si>
  <si>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</si>
  <si>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</si>
  <si>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</si>
  <si>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</si>
  <si>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</si>
  <si>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</si>
  <si>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</si>
  <si>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</si>
  <si>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</si>
  <si>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</si>
  <si>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</si>
  <si>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</si>
  <si>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</si>
  <si>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</si>
  <si>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</si>
  <si>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</si>
  <si>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</si>
  <si>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</si>
  <si>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</si>
  <si>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</si>
  <si>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</si>
  <si>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</si>
  <si>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</si>
  <si>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</si>
  <si>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</si>
  <si>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</si>
  <si>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</si>
  <si>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</si>
  <si>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</si>
  <si>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</si>
  <si>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</si>
  <si>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</si>
  <si>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</si>
  <si>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</si>
  <si>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</si>
  <si>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</si>
  <si>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</si>
  <si>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</si>
  <si>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szt.</t>
  </si>
  <si>
    <t>szt</t>
  </si>
  <si>
    <t>mb</t>
  </si>
  <si>
    <r>
      <t xml:space="preserve">dostawa armatury hydraulicznej </t>
    </r>
    <r>
      <rPr>
        <sz val="11"/>
        <color theme="1"/>
        <rFont val="Times New Roman"/>
        <family val="1"/>
        <charset val="238"/>
      </rPr>
      <t>dla potrzeb Urzędu Morskiego w Gdyni</t>
    </r>
  </si>
  <si>
    <t>TZ2.374.169.2023.PM</t>
  </si>
  <si>
    <t>Bateria natryskowa ścienna z wężem i słuchawką i wieszakiem srebrna Ferro BIS77</t>
  </si>
  <si>
    <t>Bateria umywalkowa wysoka DEANTE ASTER chrom z wylewką "u" BCA_062M</t>
  </si>
  <si>
    <t>wąż natryskowy uniwersalny 2,0m kolor chrom</t>
  </si>
  <si>
    <t>słuchawka natryskowa uniwersalna kolor chrom</t>
  </si>
  <si>
    <t>bateria umywalkowa klasycza srebrna Deante Boro BMO_020M</t>
  </si>
  <si>
    <t>zawór pływakowy napełniający na 1/2</t>
  </si>
  <si>
    <t>zawór do spłuczki pływakowy napełniający na 3/8</t>
  </si>
  <si>
    <t xml:space="preserve">zestaw szafka z umywalka 50 Niko S801-456 </t>
  </si>
  <si>
    <t xml:space="preserve">syfon uniwersalny umywalkowy biały Viega </t>
  </si>
  <si>
    <t>umywalka ceramiczna łazienkowa 60 Rekord Koło</t>
  </si>
  <si>
    <t xml:space="preserve">odpływ liniowy 80cm stal nierdzewna AISI 304 Rea Neo Slim Pro </t>
  </si>
  <si>
    <t>rura pex Fi 16 mm x 2 mm</t>
  </si>
  <si>
    <t>Rura pex 16 w izolacj 18/6 czerwona</t>
  </si>
  <si>
    <t xml:space="preserve">Rura pex 16 w izolacj 18/6 niebieska </t>
  </si>
  <si>
    <t>kolanka pex Fi 16x16mm do zaprasowywania</t>
  </si>
  <si>
    <t>kolanko pex16x1/2 z łapkami mufowe GW1/2 cala</t>
  </si>
  <si>
    <t>trójnik pex 3x16 do zaprasowywania</t>
  </si>
  <si>
    <t>złaczka prosta pex 16x1/2 GW do zaprasowania</t>
  </si>
  <si>
    <t>przedłużka mosiężna 1/2 2,5 cm</t>
  </si>
  <si>
    <t>przedłużka mosiężna 1/2 2 cm</t>
  </si>
  <si>
    <t>przedłużka mosiężna 1/2 1,5 cm</t>
  </si>
  <si>
    <t>złaczka prosta pex 16x1/2 GZ do zaprasowywania</t>
  </si>
  <si>
    <t>listwa do baterii L 100 pex  16x1/2 GW 12 cala zaciskana</t>
  </si>
  <si>
    <t>zawór kątowy do baterii 1/2 na 1/2 Valvex</t>
  </si>
  <si>
    <t>zawór kątowy baterii 1/2 na 3/4 Valvex</t>
  </si>
  <si>
    <t>zawór kątowy baterii 1/2 na 3/8 Valvex</t>
  </si>
  <si>
    <t xml:space="preserve">wężyki do baterii w oplocie stalowym 1/2 na 1/2 60 cm </t>
  </si>
  <si>
    <t xml:space="preserve">wężyki do baterii w oplocie stalowym 1/2 na 3/8 50 cm </t>
  </si>
  <si>
    <t xml:space="preserve">wężyki do baterii w oplocie stalowym 3/8  60 cm </t>
  </si>
  <si>
    <t>zawór bezpieczeństwa do bojlera 1/2" 6 bar</t>
  </si>
  <si>
    <t>nypel 1/2/ na 1/2 ocynk</t>
  </si>
  <si>
    <t xml:space="preserve">nypel 1/2/ na 1/2 mosiezny </t>
  </si>
  <si>
    <t xml:space="preserve">nypel 1/2/ na 3/4 mosiezny </t>
  </si>
  <si>
    <t>nypel 1/2 na 3/8 mosiezny</t>
  </si>
  <si>
    <t>kolanko nyplowe 1/2 mosiezne gw</t>
  </si>
  <si>
    <t xml:space="preserve">złączka rekucyjna PE- GZ 32x1/2 </t>
  </si>
  <si>
    <t>redukcja rury kanalizacyjnej PVC 50x32</t>
  </si>
  <si>
    <t>redukcja rury kanalizacyjnej PVC 110x50</t>
  </si>
  <si>
    <t>redukcja rury kanalizacyjnej PVC 160x110</t>
  </si>
  <si>
    <t>kolanko kanalizacyjne PVC Fi 110 - 45 stopni</t>
  </si>
  <si>
    <t>trójnik kanalizacyjny PVC Fi 110/110 - 90 stopni</t>
  </si>
  <si>
    <t>trójnik kanalizacyjny PVC Fi 110/50 - 90 stopni</t>
  </si>
  <si>
    <t>kolano kanalizacyjne PVC Fi 110 - 90 stopni</t>
  </si>
  <si>
    <t>kolano kanalizacyjne PVC Fi 110 - 67 stopni</t>
  </si>
  <si>
    <t>kolano kanalizacyjne PVC Fi 110 - 45 stopni</t>
  </si>
  <si>
    <t xml:space="preserve">rura kanalizacyjna PVC Fi 110 - 2 m </t>
  </si>
  <si>
    <t>otulina do peksa 16/9 Termaflax kolor szary</t>
  </si>
  <si>
    <t>dł.m</t>
  </si>
  <si>
    <t xml:space="preserve">rura kanalizacyjna PVC  Fi 110 - 1 m </t>
  </si>
  <si>
    <t>pokrętła plastikowe do kranu 1/2 woda ciepła i zimna</t>
  </si>
  <si>
    <t>kpl</t>
  </si>
  <si>
    <t>redukcja PCV 50x 32 pod umywalkę</t>
  </si>
  <si>
    <t xml:space="preserve">rura kanalizacyjna PVC Fi 32 - 0,5m </t>
  </si>
  <si>
    <t>kolano kanalizacyjne PVC Fi 32 - 90 stopni</t>
  </si>
  <si>
    <t xml:space="preserve">zawór przelotowy grzybkowy ocynkowany 3/4 cala </t>
  </si>
  <si>
    <t>zawór grzybkowy ocynkowany 1/2 cala</t>
  </si>
  <si>
    <t xml:space="preserve">zawór czerpalny kulowy 1/2" ocynkowany </t>
  </si>
  <si>
    <t>zawór napełniający 1/2" do spłuczki</t>
  </si>
  <si>
    <t>zawór napełniający 3/8" do spłuczki</t>
  </si>
  <si>
    <t>Dwuzłączka przelot łącznik PE 32 x 1/2 Gz skręcana</t>
  </si>
  <si>
    <t>kolano kanalizacyjne PVC Fi 50 - 45 stopni</t>
  </si>
  <si>
    <t xml:space="preserve">rura kanalizacyjna PVC Fi 50 - 0,3m </t>
  </si>
  <si>
    <t>kolano kanalizacyjne PVC Fi 50 - 88 stopni</t>
  </si>
  <si>
    <t>kolano kanalizacyjne PVC Fi 50 - 67 stopni</t>
  </si>
  <si>
    <t>kolano kanalizacyjne PVC Fi 50 - 90 stopni</t>
  </si>
  <si>
    <t>redukcja PCV 110/50</t>
  </si>
  <si>
    <t>trójnik równoprzelotowy miedziany  Cu18</t>
  </si>
  <si>
    <t>trójnik równoprzelotowy miedziany  Cu 15</t>
  </si>
  <si>
    <t>rura kanalizacyjna PVC Fi 50 - 0,5m</t>
  </si>
  <si>
    <t xml:space="preserve">kolano dwukielichowe Cu 18 łuk 90st </t>
  </si>
  <si>
    <t>rura Cu 18 po 2,5m</t>
  </si>
  <si>
    <t xml:space="preserve">kolano jednokielichowe Cu 18 łuk 90st </t>
  </si>
  <si>
    <t>rura Cu 15 po 2,5m</t>
  </si>
  <si>
    <t xml:space="preserve">kolano jednokielichowe Cu 15łuk 90st </t>
  </si>
  <si>
    <t xml:space="preserve">kolano dwukielichowe Cu 15łuk 90st </t>
  </si>
  <si>
    <t>głowica do baterii 35mm niska Equation</t>
  </si>
  <si>
    <t>Zestaw uszczelek sanitarnych 144 szt/kpl Neilsen CT0742</t>
  </si>
  <si>
    <t>zawór do pisuaru Benkiser Cetus 6552180 kolor chrom, montaż ścienny, przyłącze 1/2" wraz z rurą spłuczkową Fi 16 x 180mm</t>
  </si>
  <si>
    <t>Bateria zlewozmywakowa Deante NEO Luno BOC 062M kolor: chrom</t>
  </si>
  <si>
    <t>Perlator metalowy do baterii w kolorze chromu, wkręcane na gwint zewnętrzny</t>
  </si>
  <si>
    <t>Perlator metalowy do baterii w kolorze chromu, wkręcane na gwint wewnętrzny</t>
  </si>
  <si>
    <t>rura kanalizacyjna PVC Fi 50 - 1 m</t>
  </si>
  <si>
    <t xml:space="preserve">rura kanalizacyjna PVC Fi 110- 0,5 m </t>
  </si>
  <si>
    <t>przedłużka mosiężna 1/2 1,0 cm</t>
  </si>
  <si>
    <t>Zestaw Geberit S006 w którym znajduje się:                                                            - stelaż podtynkowy Geberit Duofix do wiszących misek WC ze spłuczką podtynkową Delta 12cm                                                           --bezrantowa miska biała wisząca WC LAVITA RIM + SOFI SLIM z deską sedesową duroplast - kolor biały,                                                            - przycisk uruchamiający Geberit Delta 21 do spłukiwania dwudzielnego i spłukiwania z funkcją"spłukuj/stop"                                                -mata wygłuszająca do stelaży podtynkowych                                                          - akcesoria montażowe: zawór kątowy R1/2 typu MF z pierścieniem adaptacyjnym, obudowa ochronna otworu rewizyjnego z pianki polistyrenowej , dwa bolce dystansowe, zestaw przyłączeniowy do WC 90mm, kolano przyłączeniowe 90st. z PE-HD 90mm, kielich przejściowy z PE-HD 90/110mm, 2 zaślepki ochronne, dwa pręty gwintowane M12,zestaw wsporników dystansowych Geberit Duofix do montażu pojedynczego z z nasadzanym trawersem</t>
  </si>
  <si>
    <t>Bojler elektryczny biały, podwieszany montowany na ścianie w poziomie, Ariston Pro1 Eco H 80 1.8kw 3201954</t>
  </si>
  <si>
    <t>Podgrzewacz umywalkowy Kospel EPS2 4,4kW/230V</t>
  </si>
  <si>
    <t>drzwi prysznicowe rozsuwane 110 cm x 190 cm transparent Mexen Apia kod: 845-110-000-70-00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</si>
</sst>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0" fontId="1" fillId="0" borderId="0"/>
    <xf numFmtId="0" fontId="21" fillId="0" borderId="0"/>
    <xf numFmtId="0" fontId="22" fillId="0" borderId="0"/>
  </cellStyleXfs>
  <cellXfs count="67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4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3" xfId="0" quotePrefix="1" applyFont="1" applyBorder="1" applyAlignment="1">
      <alignment horizontal="center"/>
    </xf>
    <xf numFmtId="4" fontId="2" fillId="0" borderId="6" xfId="0" applyNumberFormat="1" applyFont="1" applyBorder="1"/>
    <xf numFmtId="4" fontId="4" fillId="0" borderId="14" xfId="0" applyNumberFormat="1" applyFont="1" applyBorder="1"/>
    <xf numFmtId="4" fontId="4" fillId="0" borderId="12" xfId="0" applyNumberFormat="1" applyFont="1" applyBorder="1"/>
    <xf numFmtId="0" fontId="0" fillId="2" borderId="7" xfId="0" quotePrefix="1" applyFill="1" applyBorder="1"/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9" fillId="0" borderId="6" xfId="0" quotePrefix="1" applyFont="1" applyBorder="1"/>
    <xf numFmtId="0" fontId="8" fillId="0" borderId="11" xfId="0" applyFont="1" applyBorder="1"/>
    <xf numFmtId="0" fontId="20" fillId="0" borderId="12" xfId="0" applyFont="1" applyBorder="1"/>
    <xf numFmtId="0" fontId="20" fillId="0" borderId="13" xfId="0" applyFont="1" applyBorder="1" applyAlignment="1">
      <alignment horizontal="center"/>
    </xf>
    <xf numFmtId="4" fontId="11" fillId="2" borderId="15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/>
    <xf numFmtId="0" fontId="19" fillId="0" borderId="17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4" fillId="3" borderId="0" xfId="0" applyFont="1" applyFill="1"/>
    <xf numFmtId="0" fontId="7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7" fillId="3" borderId="2" xfId="0" applyFont="1" applyFill="1" applyBorder="1" applyAlignment="1">
      <alignment horizontal="left" wrapText="1"/>
    </xf>
    <xf numFmtId="0" fontId="17" fillId="3" borderId="18" xfId="0" applyFont="1" applyFill="1" applyBorder="1" applyAlignment="1">
      <alignment horizontal="left" wrapText="1"/>
    </xf>
    <xf numFmtId="0" fontId="17" fillId="3" borderId="19" xfId="0" applyFont="1" applyFill="1" applyBorder="1" applyAlignment="1">
      <alignment horizontal="left" wrapText="1"/>
    </xf>
    <xf numFmtId="164" fontId="17" fillId="3" borderId="18" xfId="2" applyNumberFormat="1" applyFont="1" applyFill="1" applyBorder="1" applyAlignment="1">
      <alignment horizontal="left" vertical="center" wrapText="1"/>
    </xf>
    <xf numFmtId="164" fontId="17" fillId="3" borderId="18" xfId="2" applyNumberFormat="1" applyFont="1" applyFill="1" applyBorder="1" applyAlignment="1">
      <alignment horizontal="center" vertical="center" wrapText="1"/>
    </xf>
    <xf numFmtId="0" fontId="17" fillId="3" borderId="18" xfId="4" applyFont="1" applyFill="1" applyBorder="1" applyAlignment="1">
      <alignment wrapText="1"/>
    </xf>
    <xf numFmtId="0" fontId="17" fillId="3" borderId="18" xfId="4" applyFont="1" applyFill="1" applyBorder="1" applyAlignment="1">
      <alignment horizontal="left" wrapText="1"/>
    </xf>
    <xf numFmtId="0" fontId="0" fillId="3" borderId="18" xfId="0" applyFill="1" applyBorder="1" applyAlignment="1">
      <alignment wrapText="1"/>
    </xf>
    <xf numFmtId="0" fontId="0" fillId="3" borderId="18" xfId="0" applyFill="1" applyBorder="1" applyAlignment="1">
      <alignment horizontal="center"/>
    </xf>
    <xf numFmtId="0" fontId="17" fillId="3" borderId="18" xfId="4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22" fillId="3" borderId="18" xfId="4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6" xfId="0" quotePrefix="1" applyFont="1" applyBorder="1" applyAlignment="1">
      <alignment horizontal="left"/>
    </xf>
    <xf numFmtId="0" fontId="17" fillId="4" borderId="19" xfId="0" applyFont="1" applyFill="1" applyBorder="1" applyAlignment="1">
      <alignment horizontal="left" wrapText="1"/>
    </xf>
    <xf numFmtId="0" fontId="19" fillId="4" borderId="6" xfId="0" quotePrefix="1" applyFont="1" applyFill="1" applyBorder="1"/>
  </cellXfs>
  <cellStyles count="5">
    <cellStyle name="Normalny" xfId="0" builtinId="0"/>
    <cellStyle name="Normalny 2" xfId="2" xr:uid="{EFEE6CEE-617E-412B-9BEA-89EBFD446D1B}"/>
    <cellStyle name="Normalny 3" xfId="1" xr:uid="{B51519D1-2C31-43B3-88BF-00ABEB4C462B}"/>
    <cellStyle name="Normalny 4" xfId="3" xr:uid="{6BD342B6-3037-49D7-9E62-2B709CC6C515}"/>
    <cellStyle name="Normalny 5" xfId="4" xr:uid="{9AF43FB9-2A27-4DED-8F98-FC5795F6CF05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98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"/>
  <sheetViews>
    <sheetView showGridLines="0" tabSelected="1" topLeftCell="A22" workbookViewId="0">
      <selection activeCell="H27" sqref="H27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1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1" spans="1:10" x14ac:dyDescent="0.25">
      <c r="B1" s="34"/>
      <c r="C1" s="34"/>
      <c r="D1" s="35"/>
      <c r="E1" s="36"/>
      <c r="F1" s="34"/>
      <c r="G1" s="34"/>
    </row>
    <row r="2" spans="1:10" ht="15.75" x14ac:dyDescent="0.25">
      <c r="A2" s="9"/>
      <c r="B2" s="34"/>
      <c r="C2" s="37" t="s">
        <v>17</v>
      </c>
      <c r="D2" s="38"/>
      <c r="E2" s="38"/>
      <c r="F2" s="38"/>
      <c r="G2" s="38"/>
      <c r="H2" s="8"/>
      <c r="I2" s="8"/>
    </row>
    <row r="3" spans="1:10" x14ac:dyDescent="0.25">
      <c r="B3" s="34"/>
      <c r="C3" s="39" t="s">
        <v>8</v>
      </c>
      <c r="D3" s="34"/>
      <c r="E3" s="40"/>
      <c r="F3" s="34"/>
      <c r="G3" s="34"/>
    </row>
    <row r="4" spans="1:10" x14ac:dyDescent="0.25">
      <c r="B4" s="34"/>
      <c r="C4" s="41"/>
      <c r="D4" s="42"/>
      <c r="E4" s="40"/>
      <c r="F4" s="34"/>
      <c r="G4" s="34"/>
    </row>
    <row r="5" spans="1:10" x14ac:dyDescent="0.25">
      <c r="B5" s="43"/>
      <c r="C5" s="44" t="s">
        <v>106</v>
      </c>
      <c r="D5" s="45"/>
      <c r="E5" s="42"/>
      <c r="F5" s="45"/>
      <c r="G5" s="45"/>
      <c r="H5" s="3"/>
      <c r="I5" s="3"/>
    </row>
    <row r="6" spans="1:10" x14ac:dyDescent="0.25">
      <c r="B6" s="34"/>
      <c r="C6" s="46" t="s">
        <v>18</v>
      </c>
      <c r="D6" s="40"/>
      <c r="E6" s="40"/>
      <c r="F6" s="40"/>
      <c r="G6" s="40"/>
      <c r="H6" s="7"/>
      <c r="I6" s="7"/>
    </row>
    <row r="7" spans="1:10" ht="15.75" x14ac:dyDescent="0.25">
      <c r="B7" s="34"/>
      <c r="C7" s="47" t="s">
        <v>107</v>
      </c>
      <c r="D7" s="35"/>
      <c r="E7" s="36"/>
      <c r="F7" s="35"/>
      <c r="G7" s="35"/>
      <c r="H7" s="2"/>
      <c r="I7" s="2"/>
    </row>
    <row r="8" spans="1:10" ht="22.5" customHeight="1" x14ac:dyDescent="0.25">
      <c r="B8" s="34"/>
      <c r="C8" s="46" t="s">
        <v>58</v>
      </c>
      <c r="D8" s="46"/>
      <c r="E8" s="36"/>
      <c r="F8" s="35"/>
      <c r="G8" s="35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14" t="s">
        <v>0</v>
      </c>
      <c r="D10" s="15" t="s">
        <v>23</v>
      </c>
      <c r="E10" s="22" t="s">
        <v>21</v>
      </c>
      <c r="F10" s="16" t="s">
        <v>14</v>
      </c>
      <c r="G10" s="17" t="s">
        <v>15</v>
      </c>
      <c r="H10" s="18" t="s">
        <v>13</v>
      </c>
      <c r="I10" s="19" t="s">
        <v>6</v>
      </c>
      <c r="J10" s="20" t="s">
        <v>11</v>
      </c>
    </row>
    <row r="11" spans="1:10" ht="15.75" thickBot="1" x14ac:dyDescent="0.3">
      <c r="C11" s="10" t="s">
        <v>1</v>
      </c>
      <c r="D11" s="5" t="s">
        <v>2</v>
      </c>
      <c r="E11" s="10" t="s">
        <v>3</v>
      </c>
      <c r="F11" s="5" t="s">
        <v>4</v>
      </c>
      <c r="G11" s="10" t="s">
        <v>5</v>
      </c>
      <c r="H11" s="5" t="s">
        <v>7</v>
      </c>
      <c r="I11" s="10" t="s">
        <v>9</v>
      </c>
      <c r="J11" s="5" t="s">
        <v>10</v>
      </c>
    </row>
    <row r="12" spans="1:10" ht="26.25" x14ac:dyDescent="0.25">
      <c r="B12" s="1"/>
      <c r="C12" s="25" t="s">
        <v>1</v>
      </c>
      <c r="D12" s="48" t="s">
        <v>108</v>
      </c>
      <c r="E12" s="58" t="s">
        <v>104</v>
      </c>
      <c r="F12" s="31">
        <v>4</v>
      </c>
      <c r="G12" s="29"/>
      <c r="H12" s="6" t="str">
        <f>IF(G12&gt;0,ROUND(+G12,2)*F12,"")</f>
        <v/>
      </c>
      <c r="I12" s="4" t="str">
        <f>IF(G12&gt;0,ROUND(+H12,2)*1.23,"")</f>
        <v/>
      </c>
      <c r="J12" s="11" t="str">
        <f>IF(G12&gt;0,+I12/F12,"")</f>
        <v/>
      </c>
    </row>
    <row r="13" spans="1:10" ht="26.25" x14ac:dyDescent="0.25">
      <c r="B13" s="1"/>
      <c r="C13" s="25" t="s">
        <v>2</v>
      </c>
      <c r="D13" s="49" t="s">
        <v>109</v>
      </c>
      <c r="E13" s="58" t="s">
        <v>103</v>
      </c>
      <c r="F13" s="32">
        <v>4</v>
      </c>
      <c r="G13" s="29"/>
      <c r="H13" s="6" t="str">
        <f t="shared" ref="H13:H76" si="0">IF(G13&gt;0,ROUND(+G13,2)*F13,"")</f>
        <v/>
      </c>
      <c r="I13" s="4" t="str">
        <f t="shared" ref="I13:I76" si="1">IF(G13&gt;0,ROUND(+H13,2)*1.23,"")</f>
        <v/>
      </c>
      <c r="J13" s="11" t="str">
        <f t="shared" ref="J13:J76" si="2">IF(G13&gt;0,+I13/F13,"")</f>
        <v/>
      </c>
    </row>
    <row r="14" spans="1:10" ht="39" x14ac:dyDescent="0.25">
      <c r="B14" s="1"/>
      <c r="C14" s="25" t="s">
        <v>3</v>
      </c>
      <c r="D14" s="49" t="s">
        <v>193</v>
      </c>
      <c r="E14" s="58" t="s">
        <v>103</v>
      </c>
      <c r="F14" s="32">
        <v>4</v>
      </c>
      <c r="G14" s="29"/>
      <c r="H14" s="6" t="str">
        <f t="shared" si="0"/>
        <v/>
      </c>
      <c r="I14" s="4" t="str">
        <f t="shared" si="1"/>
        <v/>
      </c>
      <c r="J14" s="11" t="str">
        <f t="shared" si="2"/>
        <v/>
      </c>
    </row>
    <row r="15" spans="1:10" ht="26.25" x14ac:dyDescent="0.25">
      <c r="B15" s="1"/>
      <c r="C15" s="25" t="s">
        <v>4</v>
      </c>
      <c r="D15" s="50" t="s">
        <v>110</v>
      </c>
      <c r="E15" s="59" t="s">
        <v>104</v>
      </c>
      <c r="F15" s="32">
        <v>4</v>
      </c>
      <c r="G15" s="29"/>
      <c r="H15" s="6" t="str">
        <f t="shared" si="0"/>
        <v/>
      </c>
      <c r="I15" s="4" t="str">
        <f t="shared" si="1"/>
        <v/>
      </c>
      <c r="J15" s="11" t="str">
        <f t="shared" si="2"/>
        <v/>
      </c>
    </row>
    <row r="16" spans="1:10" ht="26.25" x14ac:dyDescent="0.25">
      <c r="B16" s="1"/>
      <c r="C16" s="25" t="s">
        <v>5</v>
      </c>
      <c r="D16" s="50" t="s">
        <v>111</v>
      </c>
      <c r="E16" s="59" t="s">
        <v>103</v>
      </c>
      <c r="F16" s="32">
        <v>4</v>
      </c>
      <c r="G16" s="29"/>
      <c r="H16" s="6" t="str">
        <f t="shared" si="0"/>
        <v/>
      </c>
      <c r="I16" s="4" t="str">
        <f t="shared" si="1"/>
        <v/>
      </c>
      <c r="J16" s="11" t="str">
        <f t="shared" si="2"/>
        <v/>
      </c>
    </row>
    <row r="17" spans="2:10" ht="26.25" x14ac:dyDescent="0.25">
      <c r="B17" s="1"/>
      <c r="C17" s="25" t="s">
        <v>7</v>
      </c>
      <c r="D17" s="50" t="s">
        <v>112</v>
      </c>
      <c r="E17" s="59" t="s">
        <v>103</v>
      </c>
      <c r="F17" s="32">
        <v>7</v>
      </c>
      <c r="G17" s="29"/>
      <c r="H17" s="6" t="str">
        <f t="shared" si="0"/>
        <v/>
      </c>
      <c r="I17" s="4" t="str">
        <f t="shared" si="1"/>
        <v/>
      </c>
      <c r="J17" s="11" t="str">
        <f t="shared" si="2"/>
        <v/>
      </c>
    </row>
    <row r="18" spans="2:10" ht="15.75" x14ac:dyDescent="0.25">
      <c r="B18" s="1"/>
      <c r="C18" s="25" t="s">
        <v>9</v>
      </c>
      <c r="D18" s="50" t="s">
        <v>113</v>
      </c>
      <c r="E18" s="59" t="s">
        <v>103</v>
      </c>
      <c r="F18" s="32">
        <v>4</v>
      </c>
      <c r="G18" s="29"/>
      <c r="H18" s="6" t="str">
        <f t="shared" si="0"/>
        <v/>
      </c>
      <c r="I18" s="4" t="str">
        <f t="shared" si="1"/>
        <v/>
      </c>
      <c r="J18" s="11" t="str">
        <f t="shared" si="2"/>
        <v/>
      </c>
    </row>
    <row r="19" spans="2:10" ht="26.25" x14ac:dyDescent="0.25">
      <c r="B19" s="1"/>
      <c r="C19" s="25" t="s">
        <v>10</v>
      </c>
      <c r="D19" s="50" t="s">
        <v>114</v>
      </c>
      <c r="E19" s="59" t="s">
        <v>103</v>
      </c>
      <c r="F19" s="32">
        <v>4</v>
      </c>
      <c r="G19" s="29"/>
      <c r="H19" s="6" t="str">
        <f t="shared" si="0"/>
        <v/>
      </c>
      <c r="I19" s="4" t="str">
        <f t="shared" si="1"/>
        <v/>
      </c>
      <c r="J19" s="11" t="str">
        <f t="shared" si="2"/>
        <v/>
      </c>
    </row>
    <row r="20" spans="2:10" ht="294" x14ac:dyDescent="0.25">
      <c r="B20" s="1"/>
      <c r="C20" s="25" t="s">
        <v>12</v>
      </c>
      <c r="D20" s="50" t="s">
        <v>192</v>
      </c>
      <c r="E20" s="59" t="s">
        <v>158</v>
      </c>
      <c r="F20" s="32">
        <v>4</v>
      </c>
      <c r="G20" s="29"/>
      <c r="H20" s="6" t="str">
        <f t="shared" si="0"/>
        <v/>
      </c>
      <c r="I20" s="4" t="str">
        <f t="shared" si="1"/>
        <v/>
      </c>
      <c r="J20" s="11" t="str">
        <f t="shared" si="2"/>
        <v/>
      </c>
    </row>
    <row r="21" spans="2:10" ht="26.25" x14ac:dyDescent="0.25">
      <c r="B21" s="1"/>
      <c r="C21" s="25" t="s">
        <v>25</v>
      </c>
      <c r="D21" s="50" t="s">
        <v>115</v>
      </c>
      <c r="E21" s="59" t="s">
        <v>103</v>
      </c>
      <c r="F21" s="32">
        <v>4</v>
      </c>
      <c r="G21" s="29"/>
      <c r="H21" s="6" t="str">
        <f t="shared" si="0"/>
        <v/>
      </c>
      <c r="I21" s="4" t="str">
        <f t="shared" si="1"/>
        <v/>
      </c>
      <c r="J21" s="11" t="str">
        <f t="shared" si="2"/>
        <v/>
      </c>
    </row>
    <row r="22" spans="2:10" ht="15.75" x14ac:dyDescent="0.25">
      <c r="B22" s="1"/>
      <c r="C22" s="25" t="s">
        <v>26</v>
      </c>
      <c r="D22" s="50" t="s">
        <v>116</v>
      </c>
      <c r="E22" s="59" t="s">
        <v>103</v>
      </c>
      <c r="F22" s="32">
        <v>11</v>
      </c>
      <c r="G22" s="29"/>
      <c r="H22" s="6" t="str">
        <f t="shared" si="0"/>
        <v/>
      </c>
      <c r="I22" s="4" t="str">
        <f t="shared" si="1"/>
        <v/>
      </c>
      <c r="J22" s="11" t="str">
        <f t="shared" si="2"/>
        <v/>
      </c>
    </row>
    <row r="23" spans="2:10" ht="26.25" x14ac:dyDescent="0.25">
      <c r="B23" s="1"/>
      <c r="C23" s="25" t="s">
        <v>27</v>
      </c>
      <c r="D23" s="50" t="s">
        <v>117</v>
      </c>
      <c r="E23" s="59" t="s">
        <v>103</v>
      </c>
      <c r="F23" s="32">
        <v>4</v>
      </c>
      <c r="G23" s="29"/>
      <c r="H23" s="6" t="str">
        <f t="shared" si="0"/>
        <v/>
      </c>
      <c r="I23" s="4" t="str">
        <f t="shared" si="1"/>
        <v/>
      </c>
      <c r="J23" s="11" t="str">
        <f t="shared" si="2"/>
        <v/>
      </c>
    </row>
    <row r="24" spans="2:10" ht="26.25" x14ac:dyDescent="0.25">
      <c r="B24" s="1"/>
      <c r="C24" s="25" t="s">
        <v>28</v>
      </c>
      <c r="D24" s="50" t="s">
        <v>118</v>
      </c>
      <c r="E24" s="59" t="s">
        <v>103</v>
      </c>
      <c r="F24" s="32">
        <v>4</v>
      </c>
      <c r="G24" s="29"/>
      <c r="H24" s="6" t="str">
        <f t="shared" si="0"/>
        <v/>
      </c>
      <c r="I24" s="4" t="str">
        <f t="shared" si="1"/>
        <v/>
      </c>
      <c r="J24" s="11" t="str">
        <f t="shared" si="2"/>
        <v/>
      </c>
    </row>
    <row r="25" spans="2:10" ht="39" x14ac:dyDescent="0.25">
      <c r="B25" s="1"/>
      <c r="C25" s="66" t="s">
        <v>29</v>
      </c>
      <c r="D25" s="65" t="s">
        <v>195</v>
      </c>
      <c r="E25" s="59" t="s">
        <v>103</v>
      </c>
      <c r="F25" s="32">
        <v>4</v>
      </c>
      <c r="G25" s="29"/>
      <c r="H25" s="6" t="str">
        <f t="shared" si="0"/>
        <v/>
      </c>
      <c r="I25" s="4" t="str">
        <f t="shared" si="1"/>
        <v/>
      </c>
      <c r="J25" s="11" t="str">
        <f t="shared" si="2"/>
        <v/>
      </c>
    </row>
    <row r="26" spans="2:10" ht="15.75" x14ac:dyDescent="0.25">
      <c r="B26" s="1"/>
      <c r="C26" s="25" t="s">
        <v>30</v>
      </c>
      <c r="D26" s="50" t="s">
        <v>119</v>
      </c>
      <c r="E26" s="59" t="s">
        <v>105</v>
      </c>
      <c r="F26" s="32">
        <v>600</v>
      </c>
      <c r="G26" s="29"/>
      <c r="H26" s="6" t="str">
        <f t="shared" si="0"/>
        <v/>
      </c>
      <c r="I26" s="4" t="str">
        <f t="shared" si="1"/>
        <v/>
      </c>
      <c r="J26" s="11" t="str">
        <f t="shared" si="2"/>
        <v/>
      </c>
    </row>
    <row r="27" spans="2:10" ht="15.75" x14ac:dyDescent="0.25">
      <c r="B27" s="1"/>
      <c r="C27" s="25" t="s">
        <v>31</v>
      </c>
      <c r="D27" s="50" t="s">
        <v>120</v>
      </c>
      <c r="E27" s="59" t="s">
        <v>105</v>
      </c>
      <c r="F27" s="32">
        <v>50</v>
      </c>
      <c r="G27" s="29"/>
      <c r="H27" s="6" t="str">
        <f t="shared" si="0"/>
        <v/>
      </c>
      <c r="I27" s="4" t="str">
        <f t="shared" si="1"/>
        <v/>
      </c>
      <c r="J27" s="11" t="str">
        <f t="shared" si="2"/>
        <v/>
      </c>
    </row>
    <row r="28" spans="2:10" ht="15.75" x14ac:dyDescent="0.25">
      <c r="B28" s="1"/>
      <c r="C28" s="25" t="s">
        <v>32</v>
      </c>
      <c r="D28" s="50" t="s">
        <v>121</v>
      </c>
      <c r="E28" s="59" t="s">
        <v>105</v>
      </c>
      <c r="F28" s="32">
        <v>50</v>
      </c>
      <c r="G28" s="29"/>
      <c r="H28" s="6" t="str">
        <f t="shared" si="0"/>
        <v/>
      </c>
      <c r="I28" s="4" t="str">
        <f t="shared" si="1"/>
        <v/>
      </c>
      <c r="J28" s="11" t="str">
        <f t="shared" si="2"/>
        <v/>
      </c>
    </row>
    <row r="29" spans="2:10" ht="26.25" x14ac:dyDescent="0.25">
      <c r="B29" s="1"/>
      <c r="C29" s="25" t="s">
        <v>33</v>
      </c>
      <c r="D29" s="50" t="s">
        <v>122</v>
      </c>
      <c r="E29" s="58" t="s">
        <v>103</v>
      </c>
      <c r="F29" s="32">
        <v>25</v>
      </c>
      <c r="G29" s="29"/>
      <c r="H29" s="6" t="str">
        <f t="shared" si="0"/>
        <v/>
      </c>
      <c r="I29" s="4" t="str">
        <f t="shared" si="1"/>
        <v/>
      </c>
      <c r="J29" s="11" t="str">
        <f t="shared" si="2"/>
        <v/>
      </c>
    </row>
    <row r="30" spans="2:10" ht="26.25" x14ac:dyDescent="0.25">
      <c r="B30" s="1"/>
      <c r="C30" s="25" t="s">
        <v>34</v>
      </c>
      <c r="D30" s="50" t="s">
        <v>123</v>
      </c>
      <c r="E30" s="59" t="s">
        <v>103</v>
      </c>
      <c r="F30" s="32">
        <v>25</v>
      </c>
      <c r="G30" s="29"/>
      <c r="H30" s="6" t="str">
        <f t="shared" si="0"/>
        <v/>
      </c>
      <c r="I30" s="4" t="str">
        <f t="shared" si="1"/>
        <v/>
      </c>
      <c r="J30" s="11" t="str">
        <f t="shared" si="2"/>
        <v/>
      </c>
    </row>
    <row r="31" spans="2:10" ht="15.75" x14ac:dyDescent="0.25">
      <c r="B31" s="1"/>
      <c r="C31" s="25" t="s">
        <v>35</v>
      </c>
      <c r="D31" s="50" t="s">
        <v>124</v>
      </c>
      <c r="E31" s="59" t="s">
        <v>103</v>
      </c>
      <c r="F31" s="32">
        <v>25</v>
      </c>
      <c r="G31" s="29"/>
      <c r="H31" s="6" t="str">
        <f t="shared" si="0"/>
        <v/>
      </c>
      <c r="I31" s="4" t="str">
        <f t="shared" si="1"/>
        <v/>
      </c>
      <c r="J31" s="11" t="str">
        <f t="shared" si="2"/>
        <v/>
      </c>
    </row>
    <row r="32" spans="2:10" ht="26.25" x14ac:dyDescent="0.25">
      <c r="B32" s="1"/>
      <c r="C32" s="25" t="s">
        <v>36</v>
      </c>
      <c r="D32" s="50" t="s">
        <v>125</v>
      </c>
      <c r="E32" s="59" t="s">
        <v>104</v>
      </c>
      <c r="F32" s="32">
        <v>10</v>
      </c>
      <c r="G32" s="29"/>
      <c r="H32" s="6" t="str">
        <f t="shared" si="0"/>
        <v/>
      </c>
      <c r="I32" s="4" t="str">
        <f t="shared" si="1"/>
        <v/>
      </c>
      <c r="J32" s="11" t="str">
        <f t="shared" si="2"/>
        <v/>
      </c>
    </row>
    <row r="33" spans="2:10" ht="15.75" x14ac:dyDescent="0.25">
      <c r="B33" s="1"/>
      <c r="C33" s="25" t="s">
        <v>37</v>
      </c>
      <c r="D33" s="50" t="s">
        <v>126</v>
      </c>
      <c r="E33" s="59" t="s">
        <v>103</v>
      </c>
      <c r="F33" s="32">
        <v>15</v>
      </c>
      <c r="G33" s="29"/>
      <c r="H33" s="6" t="str">
        <f t="shared" si="0"/>
        <v/>
      </c>
      <c r="I33" s="4" t="str">
        <f t="shared" si="1"/>
        <v/>
      </c>
      <c r="J33" s="11" t="str">
        <f t="shared" si="2"/>
        <v/>
      </c>
    </row>
    <row r="34" spans="2:10" ht="15.75" x14ac:dyDescent="0.25">
      <c r="B34" s="1"/>
      <c r="C34" s="25" t="s">
        <v>38</v>
      </c>
      <c r="D34" s="50" t="s">
        <v>191</v>
      </c>
      <c r="E34" s="59" t="s">
        <v>103</v>
      </c>
      <c r="F34" s="32">
        <v>25</v>
      </c>
      <c r="G34" s="29"/>
      <c r="H34" s="6" t="str">
        <f t="shared" si="0"/>
        <v/>
      </c>
      <c r="I34" s="4" t="str">
        <f t="shared" si="1"/>
        <v/>
      </c>
      <c r="J34" s="11" t="str">
        <f t="shared" si="2"/>
        <v/>
      </c>
    </row>
    <row r="35" spans="2:10" ht="15.75" x14ac:dyDescent="0.25">
      <c r="B35" s="1"/>
      <c r="C35" s="25" t="s">
        <v>39</v>
      </c>
      <c r="D35" s="50" t="s">
        <v>127</v>
      </c>
      <c r="E35" s="59" t="s">
        <v>103</v>
      </c>
      <c r="F35" s="32">
        <v>15</v>
      </c>
      <c r="G35" s="29"/>
      <c r="H35" s="6" t="str">
        <f t="shared" si="0"/>
        <v/>
      </c>
      <c r="I35" s="4" t="str">
        <f t="shared" si="1"/>
        <v/>
      </c>
      <c r="J35" s="11" t="str">
        <f t="shared" si="2"/>
        <v/>
      </c>
    </row>
    <row r="36" spans="2:10" ht="15.75" x14ac:dyDescent="0.25">
      <c r="B36" s="1"/>
      <c r="C36" s="25" t="s">
        <v>40</v>
      </c>
      <c r="D36" s="50" t="s">
        <v>128</v>
      </c>
      <c r="E36" s="59" t="s">
        <v>104</v>
      </c>
      <c r="F36" s="32">
        <v>15</v>
      </c>
      <c r="G36" s="29"/>
      <c r="H36" s="6" t="str">
        <f t="shared" si="0"/>
        <v/>
      </c>
      <c r="I36" s="4" t="str">
        <f t="shared" si="1"/>
        <v/>
      </c>
      <c r="J36" s="11" t="str">
        <f t="shared" si="2"/>
        <v/>
      </c>
    </row>
    <row r="37" spans="2:10" ht="26.25" x14ac:dyDescent="0.25">
      <c r="B37" s="1"/>
      <c r="C37" s="25" t="s">
        <v>41</v>
      </c>
      <c r="D37" s="50" t="s">
        <v>129</v>
      </c>
      <c r="E37" s="59" t="s">
        <v>104</v>
      </c>
      <c r="F37" s="32">
        <v>10</v>
      </c>
      <c r="G37" s="29"/>
      <c r="H37" s="6" t="str">
        <f t="shared" si="0"/>
        <v/>
      </c>
      <c r="I37" s="4" t="str">
        <f t="shared" si="1"/>
        <v/>
      </c>
      <c r="J37" s="11" t="str">
        <f t="shared" si="2"/>
        <v/>
      </c>
    </row>
    <row r="38" spans="2:10" ht="26.25" x14ac:dyDescent="0.25">
      <c r="B38" s="1"/>
      <c r="C38" s="25" t="s">
        <v>42</v>
      </c>
      <c r="D38" s="50" t="s">
        <v>130</v>
      </c>
      <c r="E38" s="59" t="s">
        <v>103</v>
      </c>
      <c r="F38" s="32">
        <v>4</v>
      </c>
      <c r="G38" s="29"/>
      <c r="H38" s="6" t="str">
        <f t="shared" si="0"/>
        <v/>
      </c>
      <c r="I38" s="4" t="str">
        <f t="shared" si="1"/>
        <v/>
      </c>
      <c r="J38" s="11" t="str">
        <f t="shared" si="2"/>
        <v/>
      </c>
    </row>
    <row r="39" spans="2:10" ht="15.75" x14ac:dyDescent="0.25">
      <c r="B39" s="1"/>
      <c r="C39" s="25" t="s">
        <v>43</v>
      </c>
      <c r="D39" s="50" t="s">
        <v>131</v>
      </c>
      <c r="E39" s="59" t="s">
        <v>104</v>
      </c>
      <c r="F39" s="32">
        <v>25</v>
      </c>
      <c r="G39" s="29"/>
      <c r="H39" s="6" t="str">
        <f t="shared" si="0"/>
        <v/>
      </c>
      <c r="I39" s="4" t="str">
        <f t="shared" si="1"/>
        <v/>
      </c>
      <c r="J39" s="11" t="str">
        <f t="shared" si="2"/>
        <v/>
      </c>
    </row>
    <row r="40" spans="2:10" ht="15.75" x14ac:dyDescent="0.25">
      <c r="B40" s="1"/>
      <c r="C40" s="25" t="s">
        <v>44</v>
      </c>
      <c r="D40" s="50" t="s">
        <v>132</v>
      </c>
      <c r="E40" s="59" t="s">
        <v>104</v>
      </c>
      <c r="F40" s="32">
        <v>11</v>
      </c>
      <c r="G40" s="29"/>
      <c r="H40" s="6" t="str">
        <f t="shared" si="0"/>
        <v/>
      </c>
      <c r="I40" s="4" t="str">
        <f t="shared" si="1"/>
        <v/>
      </c>
      <c r="J40" s="11" t="str">
        <f t="shared" si="2"/>
        <v/>
      </c>
    </row>
    <row r="41" spans="2:10" ht="15.75" x14ac:dyDescent="0.25">
      <c r="B41" s="1"/>
      <c r="C41" s="25" t="s">
        <v>45</v>
      </c>
      <c r="D41" s="50" t="s">
        <v>133</v>
      </c>
      <c r="E41" s="58" t="s">
        <v>103</v>
      </c>
      <c r="F41" s="32">
        <v>25</v>
      </c>
      <c r="G41" s="29"/>
      <c r="H41" s="6" t="str">
        <f t="shared" si="0"/>
        <v/>
      </c>
      <c r="I41" s="4" t="str">
        <f t="shared" si="1"/>
        <v/>
      </c>
      <c r="J41" s="11" t="str">
        <f t="shared" si="2"/>
        <v/>
      </c>
    </row>
    <row r="42" spans="2:10" ht="26.25" x14ac:dyDescent="0.25">
      <c r="B42" s="1"/>
      <c r="C42" s="25" t="s">
        <v>46</v>
      </c>
      <c r="D42" s="50" t="s">
        <v>134</v>
      </c>
      <c r="E42" s="59" t="s">
        <v>103</v>
      </c>
      <c r="F42" s="32">
        <v>30</v>
      </c>
      <c r="G42" s="29"/>
      <c r="H42" s="6" t="str">
        <f t="shared" si="0"/>
        <v/>
      </c>
      <c r="I42" s="4" t="str">
        <f t="shared" si="1"/>
        <v/>
      </c>
      <c r="J42" s="11" t="str">
        <f t="shared" si="2"/>
        <v/>
      </c>
    </row>
    <row r="43" spans="2:10" ht="26.25" x14ac:dyDescent="0.25">
      <c r="B43" s="1"/>
      <c r="C43" s="25" t="s">
        <v>47</v>
      </c>
      <c r="D43" s="50" t="s">
        <v>135</v>
      </c>
      <c r="E43" s="59" t="s">
        <v>104</v>
      </c>
      <c r="F43" s="32">
        <v>15</v>
      </c>
      <c r="G43" s="29"/>
      <c r="H43" s="6" t="str">
        <f t="shared" si="0"/>
        <v/>
      </c>
      <c r="I43" s="4" t="str">
        <f t="shared" si="1"/>
        <v/>
      </c>
      <c r="J43" s="11" t="str">
        <f t="shared" si="2"/>
        <v/>
      </c>
    </row>
    <row r="44" spans="2:10" ht="26.25" x14ac:dyDescent="0.25">
      <c r="B44" s="1"/>
      <c r="C44" s="25" t="s">
        <v>48</v>
      </c>
      <c r="D44" s="50" t="s">
        <v>136</v>
      </c>
      <c r="E44" s="59" t="s">
        <v>104</v>
      </c>
      <c r="F44" s="32">
        <v>25</v>
      </c>
      <c r="G44" s="29"/>
      <c r="H44" s="6" t="str">
        <f t="shared" si="0"/>
        <v/>
      </c>
      <c r="I44" s="4" t="str">
        <f t="shared" si="1"/>
        <v/>
      </c>
      <c r="J44" s="11" t="str">
        <f t="shared" si="2"/>
        <v/>
      </c>
    </row>
    <row r="45" spans="2:10" ht="15.75" x14ac:dyDescent="0.25">
      <c r="B45" s="1"/>
      <c r="C45" s="25" t="s">
        <v>49</v>
      </c>
      <c r="D45" s="50" t="s">
        <v>137</v>
      </c>
      <c r="E45" s="59" t="s">
        <v>103</v>
      </c>
      <c r="F45" s="32">
        <v>8</v>
      </c>
      <c r="G45" s="29"/>
      <c r="H45" s="6" t="str">
        <f t="shared" si="0"/>
        <v/>
      </c>
      <c r="I45" s="4" t="str">
        <f t="shared" si="1"/>
        <v/>
      </c>
      <c r="J45" s="11" t="str">
        <f t="shared" si="2"/>
        <v/>
      </c>
    </row>
    <row r="46" spans="2:10" ht="15.75" x14ac:dyDescent="0.25">
      <c r="B46" s="1"/>
      <c r="C46" s="25" t="s">
        <v>50</v>
      </c>
      <c r="D46" s="50" t="s">
        <v>138</v>
      </c>
      <c r="E46" s="59" t="s">
        <v>104</v>
      </c>
      <c r="F46" s="32">
        <v>30</v>
      </c>
      <c r="G46" s="29"/>
      <c r="H46" s="6" t="str">
        <f t="shared" si="0"/>
        <v/>
      </c>
      <c r="I46" s="4" t="str">
        <f t="shared" si="1"/>
        <v/>
      </c>
      <c r="J46" s="11" t="str">
        <f t="shared" si="2"/>
        <v/>
      </c>
    </row>
    <row r="47" spans="2:10" ht="15.75" x14ac:dyDescent="0.25">
      <c r="B47" s="1"/>
      <c r="C47" s="25" t="s">
        <v>51</v>
      </c>
      <c r="D47" s="50" t="s">
        <v>139</v>
      </c>
      <c r="E47" s="59" t="s">
        <v>104</v>
      </c>
      <c r="F47" s="32">
        <v>28</v>
      </c>
      <c r="G47" s="29"/>
      <c r="H47" s="6" t="str">
        <f t="shared" si="0"/>
        <v/>
      </c>
      <c r="I47" s="4" t="str">
        <f t="shared" si="1"/>
        <v/>
      </c>
      <c r="J47" s="11" t="str">
        <f t="shared" si="2"/>
        <v/>
      </c>
    </row>
    <row r="48" spans="2:10" ht="15.75" x14ac:dyDescent="0.25">
      <c r="B48" s="1"/>
      <c r="C48" s="25" t="s">
        <v>52</v>
      </c>
      <c r="D48" s="50" t="s">
        <v>140</v>
      </c>
      <c r="E48" s="59" t="s">
        <v>104</v>
      </c>
      <c r="F48" s="32">
        <v>8</v>
      </c>
      <c r="G48" s="29"/>
      <c r="H48" s="6" t="str">
        <f t="shared" si="0"/>
        <v/>
      </c>
      <c r="I48" s="4" t="str">
        <f t="shared" si="1"/>
        <v/>
      </c>
      <c r="J48" s="11" t="str">
        <f t="shared" si="2"/>
        <v/>
      </c>
    </row>
    <row r="49" spans="2:10" ht="15.75" x14ac:dyDescent="0.25">
      <c r="B49" s="1"/>
      <c r="C49" s="25" t="s">
        <v>53</v>
      </c>
      <c r="D49" s="50" t="s">
        <v>141</v>
      </c>
      <c r="E49" s="59" t="s">
        <v>104</v>
      </c>
      <c r="F49" s="32">
        <v>8</v>
      </c>
      <c r="G49" s="29"/>
      <c r="H49" s="6" t="str">
        <f t="shared" si="0"/>
        <v/>
      </c>
      <c r="I49" s="4" t="str">
        <f t="shared" si="1"/>
        <v/>
      </c>
      <c r="J49" s="11" t="str">
        <f t="shared" si="2"/>
        <v/>
      </c>
    </row>
    <row r="50" spans="2:10" ht="15.75" x14ac:dyDescent="0.25">
      <c r="B50" s="1"/>
      <c r="C50" s="25" t="s">
        <v>54</v>
      </c>
      <c r="D50" s="50" t="s">
        <v>142</v>
      </c>
      <c r="E50" s="59" t="s">
        <v>103</v>
      </c>
      <c r="F50" s="32">
        <v>8</v>
      </c>
      <c r="G50" s="29"/>
      <c r="H50" s="6" t="str">
        <f t="shared" si="0"/>
        <v/>
      </c>
      <c r="I50" s="4" t="str">
        <f t="shared" si="1"/>
        <v/>
      </c>
      <c r="J50" s="11" t="str">
        <f t="shared" si="2"/>
        <v/>
      </c>
    </row>
    <row r="51" spans="2:10" ht="15.75" x14ac:dyDescent="0.25">
      <c r="B51" s="1"/>
      <c r="C51" s="25" t="s">
        <v>55</v>
      </c>
      <c r="D51" s="50" t="s">
        <v>143</v>
      </c>
      <c r="E51" s="58" t="s">
        <v>103</v>
      </c>
      <c r="F51" s="32">
        <v>4</v>
      </c>
      <c r="G51" s="29"/>
      <c r="H51" s="6" t="str">
        <f t="shared" si="0"/>
        <v/>
      </c>
      <c r="I51" s="4" t="str">
        <f t="shared" si="1"/>
        <v/>
      </c>
      <c r="J51" s="11" t="str">
        <f t="shared" si="2"/>
        <v/>
      </c>
    </row>
    <row r="52" spans="2:10" ht="15.75" x14ac:dyDescent="0.25">
      <c r="B52" s="1"/>
      <c r="C52" s="25" t="s">
        <v>56</v>
      </c>
      <c r="D52" s="50" t="s">
        <v>144</v>
      </c>
      <c r="E52" s="58" t="s">
        <v>104</v>
      </c>
      <c r="F52" s="32">
        <v>10</v>
      </c>
      <c r="G52" s="29"/>
      <c r="H52" s="6" t="str">
        <f t="shared" si="0"/>
        <v/>
      </c>
      <c r="I52" s="4" t="str">
        <f t="shared" si="1"/>
        <v/>
      </c>
      <c r="J52" s="11" t="str">
        <f t="shared" si="2"/>
        <v/>
      </c>
    </row>
    <row r="53" spans="2:10" ht="15.75" x14ac:dyDescent="0.25">
      <c r="B53" s="1"/>
      <c r="C53" s="25" t="s">
        <v>57</v>
      </c>
      <c r="D53" s="50" t="s">
        <v>145</v>
      </c>
      <c r="E53" s="58" t="s">
        <v>104</v>
      </c>
      <c r="F53" s="32">
        <v>10</v>
      </c>
      <c r="G53" s="29"/>
      <c r="H53" s="6" t="str">
        <f t="shared" si="0"/>
        <v/>
      </c>
      <c r="I53" s="4" t="str">
        <f t="shared" si="1"/>
        <v/>
      </c>
      <c r="J53" s="11" t="str">
        <f t="shared" si="2"/>
        <v/>
      </c>
    </row>
    <row r="54" spans="2:10" ht="15.75" x14ac:dyDescent="0.25">
      <c r="B54" s="1"/>
      <c r="C54" s="25" t="s">
        <v>60</v>
      </c>
      <c r="D54" s="50" t="s">
        <v>146</v>
      </c>
      <c r="E54" s="58" t="s">
        <v>103</v>
      </c>
      <c r="F54" s="32">
        <v>10</v>
      </c>
      <c r="G54" s="29"/>
      <c r="H54" s="6" t="str">
        <f t="shared" si="0"/>
        <v/>
      </c>
      <c r="I54" s="4" t="str">
        <f t="shared" si="1"/>
        <v/>
      </c>
      <c r="J54" s="11" t="str">
        <f t="shared" si="2"/>
        <v/>
      </c>
    </row>
    <row r="55" spans="2:10" ht="26.25" x14ac:dyDescent="0.25">
      <c r="B55" s="1"/>
      <c r="C55" s="25" t="s">
        <v>61</v>
      </c>
      <c r="D55" s="50" t="s">
        <v>147</v>
      </c>
      <c r="E55" s="59" t="s">
        <v>103</v>
      </c>
      <c r="F55" s="32">
        <v>20</v>
      </c>
      <c r="G55" s="29"/>
      <c r="H55" s="6" t="str">
        <f t="shared" si="0"/>
        <v/>
      </c>
      <c r="I55" s="4" t="str">
        <f t="shared" si="1"/>
        <v/>
      </c>
      <c r="J55" s="11" t="str">
        <f t="shared" si="2"/>
        <v/>
      </c>
    </row>
    <row r="56" spans="2:10" ht="26.25" x14ac:dyDescent="0.25">
      <c r="B56" s="1"/>
      <c r="C56" s="25" t="s">
        <v>62</v>
      </c>
      <c r="D56" s="50" t="s">
        <v>148</v>
      </c>
      <c r="E56" s="59" t="s">
        <v>103</v>
      </c>
      <c r="F56" s="32">
        <v>10</v>
      </c>
      <c r="G56" s="29"/>
      <c r="H56" s="6" t="str">
        <f t="shared" si="0"/>
        <v/>
      </c>
      <c r="I56" s="4" t="str">
        <f t="shared" si="1"/>
        <v/>
      </c>
      <c r="J56" s="11" t="str">
        <f t="shared" si="2"/>
        <v/>
      </c>
    </row>
    <row r="57" spans="2:10" ht="26.25" x14ac:dyDescent="0.25">
      <c r="B57" s="1"/>
      <c r="C57" s="25" t="s">
        <v>63</v>
      </c>
      <c r="D57" s="50" t="s">
        <v>149</v>
      </c>
      <c r="E57" s="59" t="s">
        <v>103</v>
      </c>
      <c r="F57" s="32">
        <v>10</v>
      </c>
      <c r="G57" s="29"/>
      <c r="H57" s="6" t="str">
        <f t="shared" si="0"/>
        <v/>
      </c>
      <c r="I57" s="4" t="str">
        <f t="shared" si="1"/>
        <v/>
      </c>
      <c r="J57" s="11" t="str">
        <f t="shared" si="2"/>
        <v/>
      </c>
    </row>
    <row r="58" spans="2:10" ht="15.75" x14ac:dyDescent="0.25">
      <c r="B58" s="1"/>
      <c r="C58" s="25" t="s">
        <v>64</v>
      </c>
      <c r="D58" s="50" t="s">
        <v>150</v>
      </c>
      <c r="E58" s="59" t="s">
        <v>104</v>
      </c>
      <c r="F58" s="32">
        <v>20</v>
      </c>
      <c r="G58" s="29"/>
      <c r="H58" s="6" t="str">
        <f t="shared" si="0"/>
        <v/>
      </c>
      <c r="I58" s="4" t="str">
        <f t="shared" si="1"/>
        <v/>
      </c>
      <c r="J58" s="11" t="str">
        <f t="shared" si="2"/>
        <v/>
      </c>
    </row>
    <row r="59" spans="2:10" ht="15.75" x14ac:dyDescent="0.25">
      <c r="B59" s="1"/>
      <c r="C59" s="25" t="s">
        <v>65</v>
      </c>
      <c r="D59" s="50" t="s">
        <v>151</v>
      </c>
      <c r="E59" s="59" t="s">
        <v>103</v>
      </c>
      <c r="F59" s="32">
        <v>10</v>
      </c>
      <c r="G59" s="29"/>
      <c r="H59" s="6" t="str">
        <f t="shared" si="0"/>
        <v/>
      </c>
      <c r="I59" s="4" t="str">
        <f t="shared" si="1"/>
        <v/>
      </c>
      <c r="J59" s="11" t="str">
        <f t="shared" si="2"/>
        <v/>
      </c>
    </row>
    <row r="60" spans="2:10" ht="15.75" x14ac:dyDescent="0.25">
      <c r="B60" s="1"/>
      <c r="C60" s="25" t="s">
        <v>66</v>
      </c>
      <c r="D60" s="50" t="s">
        <v>152</v>
      </c>
      <c r="E60" s="59" t="s">
        <v>103</v>
      </c>
      <c r="F60" s="32">
        <v>10</v>
      </c>
      <c r="G60" s="29"/>
      <c r="H60" s="6" t="str">
        <f t="shared" si="0"/>
        <v/>
      </c>
      <c r="I60" s="4" t="str">
        <f t="shared" si="1"/>
        <v/>
      </c>
      <c r="J60" s="11" t="str">
        <f t="shared" si="2"/>
        <v/>
      </c>
    </row>
    <row r="61" spans="2:10" ht="15.75" x14ac:dyDescent="0.25">
      <c r="B61" s="1"/>
      <c r="C61" s="25" t="s">
        <v>67</v>
      </c>
      <c r="D61" s="50" t="s">
        <v>153</v>
      </c>
      <c r="E61" s="59" t="s">
        <v>104</v>
      </c>
      <c r="F61" s="32">
        <v>30</v>
      </c>
      <c r="G61" s="29"/>
      <c r="H61" s="6" t="str">
        <f t="shared" si="0"/>
        <v/>
      </c>
      <c r="I61" s="4" t="str">
        <f t="shared" si="1"/>
        <v/>
      </c>
      <c r="J61" s="11" t="str">
        <f t="shared" si="2"/>
        <v/>
      </c>
    </row>
    <row r="62" spans="2:10" ht="15.75" x14ac:dyDescent="0.25">
      <c r="B62" s="1"/>
      <c r="C62" s="25" t="s">
        <v>68</v>
      </c>
      <c r="D62" s="50" t="s">
        <v>154</v>
      </c>
      <c r="E62" s="59" t="s">
        <v>155</v>
      </c>
      <c r="F62" s="32">
        <v>60</v>
      </c>
      <c r="G62" s="29"/>
      <c r="H62" s="6" t="str">
        <f t="shared" si="0"/>
        <v/>
      </c>
      <c r="I62" s="4" t="str">
        <f t="shared" si="1"/>
        <v/>
      </c>
      <c r="J62" s="11" t="str">
        <f t="shared" si="2"/>
        <v/>
      </c>
    </row>
    <row r="63" spans="2:10" ht="15.75" x14ac:dyDescent="0.25">
      <c r="B63" s="1"/>
      <c r="C63" s="25" t="s">
        <v>69</v>
      </c>
      <c r="D63" s="50" t="s">
        <v>156</v>
      </c>
      <c r="E63" s="58" t="s">
        <v>103</v>
      </c>
      <c r="F63" s="32">
        <v>30</v>
      </c>
      <c r="G63" s="29"/>
      <c r="H63" s="6" t="str">
        <f t="shared" si="0"/>
        <v/>
      </c>
      <c r="I63" s="4" t="str">
        <f t="shared" si="1"/>
        <v/>
      </c>
      <c r="J63" s="11" t="str">
        <f t="shared" si="2"/>
        <v/>
      </c>
    </row>
    <row r="64" spans="2:10" ht="15.75" x14ac:dyDescent="0.25">
      <c r="B64" s="1"/>
      <c r="C64" s="25" t="s">
        <v>70</v>
      </c>
      <c r="D64" s="50" t="s">
        <v>190</v>
      </c>
      <c r="E64" s="59" t="s">
        <v>103</v>
      </c>
      <c r="F64" s="32">
        <v>20</v>
      </c>
      <c r="G64" s="29"/>
      <c r="H64" s="6" t="str">
        <f t="shared" si="0"/>
        <v/>
      </c>
      <c r="I64" s="4" t="str">
        <f t="shared" si="1"/>
        <v/>
      </c>
      <c r="J64" s="11" t="str">
        <f t="shared" si="2"/>
        <v/>
      </c>
    </row>
    <row r="65" spans="2:10" ht="26.25" x14ac:dyDescent="0.25">
      <c r="B65" s="1"/>
      <c r="C65" s="25" t="s">
        <v>71</v>
      </c>
      <c r="D65" s="50" t="s">
        <v>157</v>
      </c>
      <c r="E65" s="59" t="s">
        <v>158</v>
      </c>
      <c r="F65" s="32">
        <v>10</v>
      </c>
      <c r="G65" s="29"/>
      <c r="H65" s="6" t="str">
        <f t="shared" si="0"/>
        <v/>
      </c>
      <c r="I65" s="4" t="str">
        <f t="shared" si="1"/>
        <v/>
      </c>
      <c r="J65" s="11" t="str">
        <f t="shared" si="2"/>
        <v/>
      </c>
    </row>
    <row r="66" spans="2:10" ht="15.75" x14ac:dyDescent="0.25">
      <c r="B66" s="1"/>
      <c r="C66" s="25" t="s">
        <v>72</v>
      </c>
      <c r="D66" s="50" t="s">
        <v>159</v>
      </c>
      <c r="E66" s="59" t="s">
        <v>103</v>
      </c>
      <c r="F66" s="32">
        <v>8</v>
      </c>
      <c r="G66" s="29"/>
      <c r="H66" s="6" t="str">
        <f t="shared" si="0"/>
        <v/>
      </c>
      <c r="I66" s="4" t="str">
        <f t="shared" si="1"/>
        <v/>
      </c>
      <c r="J66" s="11" t="str">
        <f t="shared" si="2"/>
        <v/>
      </c>
    </row>
    <row r="67" spans="2:10" ht="15.75" x14ac:dyDescent="0.25">
      <c r="B67" s="1"/>
      <c r="C67" s="25" t="s">
        <v>73</v>
      </c>
      <c r="D67" s="50" t="s">
        <v>160</v>
      </c>
      <c r="E67" s="59" t="s">
        <v>103</v>
      </c>
      <c r="F67" s="32">
        <v>10</v>
      </c>
      <c r="G67" s="29"/>
      <c r="H67" s="6" t="str">
        <f t="shared" si="0"/>
        <v/>
      </c>
      <c r="I67" s="4" t="str">
        <f t="shared" si="1"/>
        <v/>
      </c>
      <c r="J67" s="11" t="str">
        <f t="shared" si="2"/>
        <v/>
      </c>
    </row>
    <row r="68" spans="2:10" ht="15.75" x14ac:dyDescent="0.25">
      <c r="B68" s="1"/>
      <c r="C68" s="25" t="s">
        <v>74</v>
      </c>
      <c r="D68" s="50" t="s">
        <v>161</v>
      </c>
      <c r="E68" s="58" t="s">
        <v>103</v>
      </c>
      <c r="F68" s="32">
        <v>12</v>
      </c>
      <c r="G68" s="29"/>
      <c r="H68" s="6" t="str">
        <f t="shared" si="0"/>
        <v/>
      </c>
      <c r="I68" s="4" t="str">
        <f t="shared" si="1"/>
        <v/>
      </c>
      <c r="J68" s="11" t="str">
        <f t="shared" si="2"/>
        <v/>
      </c>
    </row>
    <row r="69" spans="2:10" ht="26.25" x14ac:dyDescent="0.25">
      <c r="B69" s="1"/>
      <c r="C69" s="25" t="s">
        <v>75</v>
      </c>
      <c r="D69" s="49" t="s">
        <v>162</v>
      </c>
      <c r="E69" s="58" t="s">
        <v>103</v>
      </c>
      <c r="F69" s="32">
        <v>2</v>
      </c>
      <c r="G69" s="29"/>
      <c r="H69" s="6" t="str">
        <f t="shared" si="0"/>
        <v/>
      </c>
      <c r="I69" s="4" t="str">
        <f t="shared" si="1"/>
        <v/>
      </c>
      <c r="J69" s="11" t="str">
        <f t="shared" si="2"/>
        <v/>
      </c>
    </row>
    <row r="70" spans="2:10" ht="15.75" x14ac:dyDescent="0.25">
      <c r="B70" s="1"/>
      <c r="C70" s="25" t="s">
        <v>76</v>
      </c>
      <c r="D70" s="49" t="s">
        <v>163</v>
      </c>
      <c r="E70" s="59" t="s">
        <v>103</v>
      </c>
      <c r="F70" s="32">
        <v>2</v>
      </c>
      <c r="G70" s="29"/>
      <c r="H70" s="6" t="str">
        <f t="shared" si="0"/>
        <v/>
      </c>
      <c r="I70" s="4" t="str">
        <f t="shared" si="1"/>
        <v/>
      </c>
      <c r="J70" s="11" t="str">
        <f t="shared" si="2"/>
        <v/>
      </c>
    </row>
    <row r="71" spans="2:10" ht="15.75" x14ac:dyDescent="0.25">
      <c r="B71" s="1"/>
      <c r="C71" s="25" t="s">
        <v>77</v>
      </c>
      <c r="D71" s="49" t="s">
        <v>164</v>
      </c>
      <c r="E71" s="59" t="s">
        <v>104</v>
      </c>
      <c r="F71" s="32">
        <v>12</v>
      </c>
      <c r="G71" s="29"/>
      <c r="H71" s="6" t="str">
        <f t="shared" si="0"/>
        <v/>
      </c>
      <c r="I71" s="4" t="str">
        <f t="shared" si="1"/>
        <v/>
      </c>
      <c r="J71" s="11" t="str">
        <f t="shared" si="2"/>
        <v/>
      </c>
    </row>
    <row r="72" spans="2:10" ht="15.75" x14ac:dyDescent="0.25">
      <c r="B72" s="1"/>
      <c r="C72" s="25" t="s">
        <v>78</v>
      </c>
      <c r="D72" s="49" t="s">
        <v>165</v>
      </c>
      <c r="E72" s="59" t="s">
        <v>104</v>
      </c>
      <c r="F72" s="32">
        <v>6</v>
      </c>
      <c r="G72" s="29"/>
      <c r="H72" s="6" t="str">
        <f t="shared" si="0"/>
        <v/>
      </c>
      <c r="I72" s="4" t="str">
        <f t="shared" si="1"/>
        <v/>
      </c>
      <c r="J72" s="11" t="str">
        <f t="shared" si="2"/>
        <v/>
      </c>
    </row>
    <row r="73" spans="2:10" ht="15.75" x14ac:dyDescent="0.25">
      <c r="B73" s="1"/>
      <c r="C73" s="25" t="s">
        <v>79</v>
      </c>
      <c r="D73" s="49" t="s">
        <v>166</v>
      </c>
      <c r="E73" s="59" t="s">
        <v>104</v>
      </c>
      <c r="F73" s="32">
        <v>10</v>
      </c>
      <c r="G73" s="29"/>
      <c r="H73" s="6" t="str">
        <f t="shared" si="0"/>
        <v/>
      </c>
      <c r="I73" s="4" t="str">
        <f t="shared" si="1"/>
        <v/>
      </c>
      <c r="J73" s="11" t="str">
        <f t="shared" si="2"/>
        <v/>
      </c>
    </row>
    <row r="74" spans="2:10" ht="26.25" x14ac:dyDescent="0.25">
      <c r="B74" s="1"/>
      <c r="C74" s="25" t="s">
        <v>80</v>
      </c>
      <c r="D74" s="49" t="s">
        <v>167</v>
      </c>
      <c r="E74" s="59" t="s">
        <v>103</v>
      </c>
      <c r="F74" s="32">
        <v>5</v>
      </c>
      <c r="G74" s="29"/>
      <c r="H74" s="6" t="str">
        <f t="shared" si="0"/>
        <v/>
      </c>
      <c r="I74" s="4" t="str">
        <f t="shared" si="1"/>
        <v/>
      </c>
      <c r="J74" s="11" t="str">
        <f t="shared" si="2"/>
        <v/>
      </c>
    </row>
    <row r="75" spans="2:10" ht="15.75" x14ac:dyDescent="0.25">
      <c r="B75" s="1"/>
      <c r="C75" s="25" t="s">
        <v>81</v>
      </c>
      <c r="D75" s="49" t="s">
        <v>189</v>
      </c>
      <c r="E75" s="59" t="s">
        <v>103</v>
      </c>
      <c r="F75" s="32">
        <v>20</v>
      </c>
      <c r="G75" s="29"/>
      <c r="H75" s="6" t="str">
        <f t="shared" si="0"/>
        <v/>
      </c>
      <c r="I75" s="4" t="str">
        <f t="shared" si="1"/>
        <v/>
      </c>
      <c r="J75" s="11" t="str">
        <f t="shared" si="2"/>
        <v/>
      </c>
    </row>
    <row r="76" spans="2:10" ht="15.75" x14ac:dyDescent="0.25">
      <c r="B76" s="1"/>
      <c r="C76" s="25" t="s">
        <v>82</v>
      </c>
      <c r="D76" s="49" t="s">
        <v>168</v>
      </c>
      <c r="E76" s="59" t="s">
        <v>103</v>
      </c>
      <c r="F76" s="32">
        <v>30</v>
      </c>
      <c r="G76" s="29"/>
      <c r="H76" s="6" t="str">
        <f t="shared" si="0"/>
        <v/>
      </c>
      <c r="I76" s="4" t="str">
        <f t="shared" si="1"/>
        <v/>
      </c>
      <c r="J76" s="11" t="str">
        <f t="shared" si="2"/>
        <v/>
      </c>
    </row>
    <row r="77" spans="2:10" ht="15.75" x14ac:dyDescent="0.25">
      <c r="B77" s="1"/>
      <c r="C77" s="25" t="s">
        <v>83</v>
      </c>
      <c r="D77" s="49" t="s">
        <v>169</v>
      </c>
      <c r="E77" s="59" t="s">
        <v>103</v>
      </c>
      <c r="F77" s="32">
        <v>20</v>
      </c>
      <c r="G77" s="29"/>
      <c r="H77" s="6" t="str">
        <f t="shared" ref="H77:H96" si="3">IF(G77&gt;0,ROUND(+G77,2)*F77,"")</f>
        <v/>
      </c>
      <c r="I77" s="4" t="str">
        <f t="shared" ref="I77:I96" si="4">IF(G77&gt;0,ROUND(+H77,2)*1.23,"")</f>
        <v/>
      </c>
      <c r="J77" s="11" t="str">
        <f t="shared" ref="J77:J96" si="5">IF(G77&gt;0,+I77/F77,"")</f>
        <v/>
      </c>
    </row>
    <row r="78" spans="2:10" ht="15.75" x14ac:dyDescent="0.25">
      <c r="B78" s="1"/>
      <c r="C78" s="25" t="s">
        <v>84</v>
      </c>
      <c r="D78" s="49" t="s">
        <v>170</v>
      </c>
      <c r="E78" s="59" t="s">
        <v>104</v>
      </c>
      <c r="F78" s="32">
        <v>20</v>
      </c>
      <c r="G78" s="29"/>
      <c r="H78" s="6" t="str">
        <f t="shared" si="3"/>
        <v/>
      </c>
      <c r="I78" s="4" t="str">
        <f t="shared" si="4"/>
        <v/>
      </c>
      <c r="J78" s="11" t="str">
        <f t="shared" si="5"/>
        <v/>
      </c>
    </row>
    <row r="79" spans="2:10" ht="15.75" x14ac:dyDescent="0.25">
      <c r="B79" s="1"/>
      <c r="C79" s="25" t="s">
        <v>85</v>
      </c>
      <c r="D79" s="49" t="s">
        <v>171</v>
      </c>
      <c r="E79" s="59" t="s">
        <v>103</v>
      </c>
      <c r="F79" s="32">
        <v>10</v>
      </c>
      <c r="G79" s="29"/>
      <c r="H79" s="6" t="str">
        <f t="shared" si="3"/>
        <v/>
      </c>
      <c r="I79" s="4" t="str">
        <f t="shared" si="4"/>
        <v/>
      </c>
      <c r="J79" s="11" t="str">
        <f t="shared" si="5"/>
        <v/>
      </c>
    </row>
    <row r="80" spans="2:10" ht="15.75" x14ac:dyDescent="0.25">
      <c r="B80" s="1"/>
      <c r="C80" s="25" t="s">
        <v>86</v>
      </c>
      <c r="D80" s="49" t="s">
        <v>172</v>
      </c>
      <c r="E80" s="59" t="s">
        <v>103</v>
      </c>
      <c r="F80" s="32">
        <v>40</v>
      </c>
      <c r="G80" s="29"/>
      <c r="H80" s="6" t="str">
        <f t="shared" si="3"/>
        <v/>
      </c>
      <c r="I80" s="4" t="str">
        <f t="shared" si="4"/>
        <v/>
      </c>
      <c r="J80" s="11" t="str">
        <f t="shared" si="5"/>
        <v/>
      </c>
    </row>
    <row r="81" spans="2:10" ht="15.75" x14ac:dyDescent="0.25">
      <c r="B81" s="1"/>
      <c r="C81" s="25" t="s">
        <v>87</v>
      </c>
      <c r="D81" s="49" t="s">
        <v>173</v>
      </c>
      <c r="E81" s="59" t="s">
        <v>103</v>
      </c>
      <c r="F81" s="32">
        <v>15</v>
      </c>
      <c r="G81" s="29"/>
      <c r="H81" s="6" t="str">
        <f t="shared" si="3"/>
        <v/>
      </c>
      <c r="I81" s="4" t="str">
        <f t="shared" si="4"/>
        <v/>
      </c>
      <c r="J81" s="11" t="str">
        <f t="shared" si="5"/>
        <v/>
      </c>
    </row>
    <row r="82" spans="2:10" ht="15.75" x14ac:dyDescent="0.25">
      <c r="B82" s="1"/>
      <c r="C82" s="25" t="s">
        <v>88</v>
      </c>
      <c r="D82" s="49" t="s">
        <v>174</v>
      </c>
      <c r="E82" s="59" t="s">
        <v>103</v>
      </c>
      <c r="F82" s="32">
        <v>10</v>
      </c>
      <c r="G82" s="29"/>
      <c r="H82" s="6" t="str">
        <f t="shared" si="3"/>
        <v/>
      </c>
      <c r="I82" s="4" t="str">
        <f t="shared" si="4"/>
        <v/>
      </c>
      <c r="J82" s="11" t="str">
        <f t="shared" si="5"/>
        <v/>
      </c>
    </row>
    <row r="83" spans="2:10" ht="15.75" x14ac:dyDescent="0.25">
      <c r="B83" s="1"/>
      <c r="C83" s="25" t="s">
        <v>89</v>
      </c>
      <c r="D83" s="49" t="s">
        <v>175</v>
      </c>
      <c r="E83" s="59" t="s">
        <v>103</v>
      </c>
      <c r="F83" s="32">
        <v>10</v>
      </c>
      <c r="G83" s="29"/>
      <c r="H83" s="6" t="str">
        <f t="shared" si="3"/>
        <v/>
      </c>
      <c r="I83" s="4" t="str">
        <f t="shared" si="4"/>
        <v/>
      </c>
      <c r="J83" s="11" t="str">
        <f t="shared" si="5"/>
        <v/>
      </c>
    </row>
    <row r="84" spans="2:10" ht="15.75" x14ac:dyDescent="0.25">
      <c r="B84" s="1"/>
      <c r="C84" s="25" t="s">
        <v>90</v>
      </c>
      <c r="D84" s="49" t="s">
        <v>176</v>
      </c>
      <c r="E84" s="59" t="s">
        <v>103</v>
      </c>
      <c r="F84" s="32">
        <v>20</v>
      </c>
      <c r="G84" s="29"/>
      <c r="H84" s="6" t="str">
        <f t="shared" si="3"/>
        <v/>
      </c>
      <c r="I84" s="4" t="str">
        <f t="shared" si="4"/>
        <v/>
      </c>
      <c r="J84" s="11" t="str">
        <f t="shared" si="5"/>
        <v/>
      </c>
    </row>
    <row r="85" spans="2:10" ht="15.75" x14ac:dyDescent="0.25">
      <c r="B85" s="1"/>
      <c r="C85" s="25" t="s">
        <v>91</v>
      </c>
      <c r="D85" s="49" t="s">
        <v>177</v>
      </c>
      <c r="E85" s="59" t="s">
        <v>103</v>
      </c>
      <c r="F85" s="32">
        <v>10</v>
      </c>
      <c r="G85" s="29"/>
      <c r="H85" s="6" t="str">
        <f t="shared" si="3"/>
        <v/>
      </c>
      <c r="I85" s="4" t="str">
        <f t="shared" si="4"/>
        <v/>
      </c>
      <c r="J85" s="11" t="str">
        <f t="shared" si="5"/>
        <v/>
      </c>
    </row>
    <row r="86" spans="2:10" ht="15.75" x14ac:dyDescent="0.25">
      <c r="B86" s="1"/>
      <c r="C86" s="25" t="s">
        <v>92</v>
      </c>
      <c r="D86" s="49" t="s">
        <v>178</v>
      </c>
      <c r="E86" s="59" t="s">
        <v>103</v>
      </c>
      <c r="F86" s="32">
        <v>5</v>
      </c>
      <c r="G86" s="29"/>
      <c r="H86" s="6" t="str">
        <f t="shared" si="3"/>
        <v/>
      </c>
      <c r="I86" s="4" t="str">
        <f t="shared" si="4"/>
        <v/>
      </c>
      <c r="J86" s="11" t="str">
        <f t="shared" si="5"/>
        <v/>
      </c>
    </row>
    <row r="87" spans="2:10" ht="15.75" x14ac:dyDescent="0.25">
      <c r="B87" s="1"/>
      <c r="C87" s="25" t="s">
        <v>93</v>
      </c>
      <c r="D87" s="49" t="s">
        <v>179</v>
      </c>
      <c r="E87" s="59" t="s">
        <v>103</v>
      </c>
      <c r="F87" s="32">
        <v>10</v>
      </c>
      <c r="G87" s="29"/>
      <c r="H87" s="6" t="str">
        <f t="shared" si="3"/>
        <v/>
      </c>
      <c r="I87" s="4" t="str">
        <f t="shared" si="4"/>
        <v/>
      </c>
      <c r="J87" s="11" t="str">
        <f t="shared" si="5"/>
        <v/>
      </c>
    </row>
    <row r="88" spans="2:10" ht="15.75" x14ac:dyDescent="0.25">
      <c r="B88" s="1"/>
      <c r="C88" s="25" t="s">
        <v>94</v>
      </c>
      <c r="D88" s="49" t="s">
        <v>180</v>
      </c>
      <c r="E88" s="59" t="s">
        <v>104</v>
      </c>
      <c r="F88" s="33">
        <v>10</v>
      </c>
      <c r="G88" s="29"/>
      <c r="H88" s="6" t="str">
        <f t="shared" si="3"/>
        <v/>
      </c>
      <c r="I88" s="4" t="str">
        <f t="shared" si="4"/>
        <v/>
      </c>
      <c r="J88" s="11" t="str">
        <f t="shared" si="5"/>
        <v/>
      </c>
    </row>
    <row r="89" spans="2:10" ht="15.75" x14ac:dyDescent="0.25">
      <c r="B89" s="1"/>
      <c r="C89" s="25" t="s">
        <v>95</v>
      </c>
      <c r="D89" s="49" t="s">
        <v>181</v>
      </c>
      <c r="E89" s="59" t="s">
        <v>103</v>
      </c>
      <c r="F89" s="33">
        <v>15</v>
      </c>
      <c r="G89" s="29"/>
      <c r="H89" s="6" t="str">
        <f t="shared" si="3"/>
        <v/>
      </c>
      <c r="I89" s="4" t="str">
        <f t="shared" si="4"/>
        <v/>
      </c>
      <c r="J89" s="11" t="str">
        <f t="shared" si="5"/>
        <v/>
      </c>
    </row>
    <row r="90" spans="2:10" ht="15.75" x14ac:dyDescent="0.25">
      <c r="B90" s="1"/>
      <c r="C90" s="25" t="s">
        <v>96</v>
      </c>
      <c r="D90" s="49" t="s">
        <v>182</v>
      </c>
      <c r="E90" s="58" t="s">
        <v>103</v>
      </c>
      <c r="F90" s="33">
        <v>30</v>
      </c>
      <c r="G90" s="29"/>
      <c r="H90" s="6" t="str">
        <f t="shared" si="3"/>
        <v/>
      </c>
      <c r="I90" s="4" t="str">
        <f t="shared" si="4"/>
        <v/>
      </c>
      <c r="J90" s="11" t="str">
        <f t="shared" si="5"/>
        <v/>
      </c>
    </row>
    <row r="91" spans="2:10" ht="15.75" x14ac:dyDescent="0.25">
      <c r="B91" s="1"/>
      <c r="C91" s="25" t="s">
        <v>97</v>
      </c>
      <c r="D91" s="49" t="s">
        <v>183</v>
      </c>
      <c r="E91" s="58" t="s">
        <v>104</v>
      </c>
      <c r="F91" s="33">
        <v>6</v>
      </c>
      <c r="G91" s="29"/>
      <c r="H91" s="6" t="str">
        <f t="shared" si="3"/>
        <v/>
      </c>
      <c r="I91" s="4" t="str">
        <f t="shared" si="4"/>
        <v/>
      </c>
      <c r="J91" s="11" t="str">
        <f t="shared" si="5"/>
        <v/>
      </c>
    </row>
    <row r="92" spans="2:10" ht="25.5" x14ac:dyDescent="0.25">
      <c r="B92" s="1"/>
      <c r="C92" s="25" t="s">
        <v>98</v>
      </c>
      <c r="D92" s="51" t="s">
        <v>184</v>
      </c>
      <c r="E92" s="52" t="s">
        <v>158</v>
      </c>
      <c r="F92" s="33">
        <v>3</v>
      </c>
      <c r="G92" s="29"/>
      <c r="H92" s="6" t="str">
        <f t="shared" si="3"/>
        <v/>
      </c>
      <c r="I92" s="4" t="str">
        <f t="shared" si="4"/>
        <v/>
      </c>
      <c r="J92" s="11" t="str">
        <f t="shared" si="5"/>
        <v/>
      </c>
    </row>
    <row r="93" spans="2:10" ht="39" x14ac:dyDescent="0.25">
      <c r="B93" s="1"/>
      <c r="C93" s="25" t="s">
        <v>99</v>
      </c>
      <c r="D93" s="53" t="s">
        <v>185</v>
      </c>
      <c r="E93" s="60" t="s">
        <v>104</v>
      </c>
      <c r="F93" s="33">
        <v>2</v>
      </c>
      <c r="G93" s="29"/>
      <c r="H93" s="6" t="str">
        <f t="shared" si="3"/>
        <v/>
      </c>
      <c r="I93" s="4" t="str">
        <f t="shared" si="4"/>
        <v/>
      </c>
      <c r="J93" s="11" t="str">
        <f t="shared" si="5"/>
        <v/>
      </c>
    </row>
    <row r="94" spans="2:10" ht="26.25" x14ac:dyDescent="0.25">
      <c r="B94" s="1"/>
      <c r="C94" s="25" t="s">
        <v>100</v>
      </c>
      <c r="D94" s="54" t="s">
        <v>186</v>
      </c>
      <c r="E94" s="60" t="s">
        <v>104</v>
      </c>
      <c r="F94" s="33">
        <v>1</v>
      </c>
      <c r="G94" s="29"/>
      <c r="H94" s="6" t="str">
        <f t="shared" si="3"/>
        <v/>
      </c>
      <c r="I94" s="4" t="str">
        <f t="shared" si="4"/>
        <v/>
      </c>
      <c r="J94" s="11" t="str">
        <f t="shared" si="5"/>
        <v/>
      </c>
    </row>
    <row r="95" spans="2:10" ht="26.25" x14ac:dyDescent="0.25">
      <c r="B95" s="1"/>
      <c r="C95" s="25" t="s">
        <v>101</v>
      </c>
      <c r="D95" s="53" t="s">
        <v>187</v>
      </c>
      <c r="E95" s="57" t="s">
        <v>104</v>
      </c>
      <c r="F95" s="33">
        <v>20</v>
      </c>
      <c r="G95" s="29"/>
      <c r="H95" s="6" t="str">
        <f t="shared" si="3"/>
        <v/>
      </c>
      <c r="I95" s="4" t="str">
        <f t="shared" si="4"/>
        <v/>
      </c>
      <c r="J95" s="11" t="str">
        <f t="shared" si="5"/>
        <v/>
      </c>
    </row>
    <row r="96" spans="2:10" ht="30" x14ac:dyDescent="0.25">
      <c r="B96" s="1"/>
      <c r="C96" s="25" t="s">
        <v>102</v>
      </c>
      <c r="D96" s="55" t="s">
        <v>188</v>
      </c>
      <c r="E96" s="56" t="s">
        <v>104</v>
      </c>
      <c r="F96" s="33">
        <v>10</v>
      </c>
      <c r="G96" s="29"/>
      <c r="H96" s="6" t="str">
        <f t="shared" si="3"/>
        <v/>
      </c>
      <c r="I96" s="4" t="str">
        <f t="shared" si="4"/>
        <v/>
      </c>
      <c r="J96" s="11" t="str">
        <f t="shared" si="5"/>
        <v/>
      </c>
    </row>
    <row r="97" spans="2:10" ht="30.75" thickBot="1" x14ac:dyDescent="0.3">
      <c r="B97" s="1"/>
      <c r="C97" s="64">
        <v>86</v>
      </c>
      <c r="D97" s="61" t="s">
        <v>194</v>
      </c>
      <c r="E97" s="62" t="s">
        <v>104</v>
      </c>
      <c r="F97" s="63">
        <v>1</v>
      </c>
      <c r="G97" s="29"/>
      <c r="H97" s="6" t="str">
        <f t="shared" ref="H97" si="6">IF(G97&gt;0,ROUND(+G97,2)*F97,"")</f>
        <v/>
      </c>
      <c r="I97" s="4" t="str">
        <f t="shared" ref="I97" si="7">IF(G97&gt;0,ROUND(+H97,2)*1.23,"")</f>
        <v/>
      </c>
      <c r="J97" s="11" t="str">
        <f t="shared" ref="J97" si="8">IF(G97&gt;0,+I97/F97,"")</f>
        <v/>
      </c>
    </row>
    <row r="98" spans="2:10" ht="15.75" x14ac:dyDescent="0.25">
      <c r="B98" s="1"/>
      <c r="C98" s="26"/>
      <c r="D98" s="27" t="s">
        <v>16</v>
      </c>
      <c r="E98" s="28"/>
      <c r="F98" s="30">
        <f>SUM(F12:F97)</f>
        <v>1805</v>
      </c>
      <c r="G98" s="23" t="s">
        <v>24</v>
      </c>
      <c r="H98" s="12" t="str">
        <f>IF(SUM(G12:G97)&gt;0,SUM(H12:H97),"")</f>
        <v/>
      </c>
      <c r="I98" s="13" t="str">
        <f>IF(SUM(G12:G97)&gt;0,SUM(I12:I97),"")</f>
        <v/>
      </c>
      <c r="J98" s="24" t="s">
        <v>24</v>
      </c>
    </row>
    <row r="99" spans="2:10" x14ac:dyDescent="0.25">
      <c r="B99" s="1"/>
    </row>
    <row r="100" spans="2:10" x14ac:dyDescent="0.25">
      <c r="B100" s="1"/>
    </row>
    <row r="101" spans="2:10" x14ac:dyDescent="0.25">
      <c r="B101" s="1"/>
    </row>
    <row r="102" spans="2:10" x14ac:dyDescent="0.25">
      <c r="B102" s="1"/>
    </row>
    <row r="103" spans="2:10" x14ac:dyDescent="0.25">
      <c r="B103" s="1"/>
    </row>
    <row r="104" spans="2:10" x14ac:dyDescent="0.25">
      <c r="B104" s="1"/>
      <c r="C104" s="2" t="s">
        <v>19</v>
      </c>
      <c r="H104" s="3" t="s">
        <v>20</v>
      </c>
    </row>
    <row r="105" spans="2:10" x14ac:dyDescent="0.25">
      <c r="B105" s="1"/>
      <c r="E105" s="7"/>
      <c r="H105" t="s">
        <v>22</v>
      </c>
    </row>
    <row r="106" spans="2:10" x14ac:dyDescent="0.25">
      <c r="B106" s="1"/>
    </row>
    <row r="107" spans="2:10" x14ac:dyDescent="0.25">
      <c r="B107" s="1"/>
    </row>
    <row r="108" spans="2:10" x14ac:dyDescent="0.25">
      <c r="B108" s="1"/>
      <c r="C108" t="s">
        <v>59</v>
      </c>
    </row>
    <row r="109" spans="2:10" x14ac:dyDescent="0.25">
      <c r="B109" s="1"/>
    </row>
    <row r="110" spans="2:10" x14ac:dyDescent="0.25">
      <c r="B110" s="1"/>
    </row>
    <row r="111" spans="2:10" x14ac:dyDescent="0.25">
      <c r="B111" s="1"/>
    </row>
    <row r="112" spans="2:10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ht="27.75" customHeight="1" x14ac:dyDescent="0.25"/>
  </sheetData>
  <sheetProtection algorithmName="SHA-512" hashValue="wjE7XeQjkXgywyC2oy9XDu2cYFvPA+UiwiOzuzBm3RVU/2SpOmBGsynoNG1u1rNjS3JixB9tAdYuEfr1N+/Cpw==" saltValue="cc70yKLdmcgp7ThyPe2P4A==" spinCount="100000" sheet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TZ2.374.169.2023.PM</dc:title>
  <dc:creator>Grazyna Przybylska</dc:creator>
  <cp:lastModifiedBy>Pawel Murglin</cp:lastModifiedBy>
  <cp:lastPrinted>2023-08-18T09:54:04Z</cp:lastPrinted>
  <dcterms:created xsi:type="dcterms:W3CDTF">2015-06-05T18:19:34Z</dcterms:created>
  <dcterms:modified xsi:type="dcterms:W3CDTF">2023-11-17T09:58:18Z</dcterms:modified>
</cp:coreProperties>
</file>