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2\elektronarzędzia - 05.12.2022\"/>
    </mc:Choice>
  </mc:AlternateContent>
  <xr:revisionPtr revIDLastSave="0" documentId="13_ncr:1_{23ABB5DC-4D47-4A8B-9663-C0451F10E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F_CENOWY!$C$2:$J$29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2" i="1" l="1"/>
  <c r="I12" i="1" l="1"/>
  <c r="H18" i="1"/>
  <c r="J12" i="1"/>
  <c r="I18" i="1" l="1"/>
</calcChain>
</file>

<file path=xl/sharedStrings.xml><?xml version="1.0" encoding="utf-8"?>
<sst xmlns="http://schemas.openxmlformats.org/spreadsheetml/2006/main" count="45" uniqueCount="36">
  <si>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</si>
  <si>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</si>
  <si>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</si>
  <si>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</si>
  <si>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</si>
  <si>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</si>
  <si>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</si>
  <si>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</si>
  <si>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</si>
  <si>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</si>
  <si>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</si>
  <si>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</si>
  <si>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</si>
  <si>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</si>
  <si>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</si>
  <si>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</si>
  <si>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</si>
  <si>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</si>
  <si>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</si>
  <si>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</si>
  <si>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</si>
  <si>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</si>
  <si>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</si>
  <si>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szt</t>
  </si>
  <si>
    <t>X</t>
  </si>
  <si>
    <t>(znak sprawy)</t>
  </si>
  <si>
    <t xml:space="preserve">    </t>
  </si>
  <si>
    <t>kpl</t>
  </si>
  <si>
    <r>
      <t xml:space="preserve">dostawa elektronarzędzi </t>
    </r>
    <r>
      <rPr>
        <sz val="11"/>
        <color theme="1"/>
        <rFont val="Times New Roman"/>
        <family val="1"/>
        <charset val="238"/>
      </rPr>
      <t>dla potrzeb urzędu Morskiego w Gdyni</t>
    </r>
  </si>
  <si>
    <t>TZ2.374.2.2.247.4.2022.PM</t>
  </si>
  <si>
    <t>Szlifierka kątowa 18V DCG405P2 wraz z dwoma akumulatorami 18V XR 5Ah, ładowarką oraz kufrem transportowym - całość firmy DeWalt</t>
  </si>
  <si>
    <t>Wkrętarka akumulatorowa DCD996P2 18V wraz z dwoma akumulatorami XR Li-lon 5,0Ah, ładowarką wielonapięciową XR oraz  kufrem transportowym - całość firmy DeWalt</t>
  </si>
  <si>
    <t>Klucz udarowy akumulatorowy M18 FMTIW2P12-502X - wraz z dwoma akumulatorami M18 5.0 Ah,ładowarką oraz kufrem transportowym - całość firmy Milwaukee</t>
  </si>
  <si>
    <t>Zakrętarka udarowa akumulatorowa DCF850P2T 18V wraz z dwoma akumulatorami 5.0Ah XR, ładowarką oraz kufrem transaportowym - całość firmy DeWalt</t>
  </si>
  <si>
    <t>Szlifierka kątowa 125mm 1500W z regulacją obrotów DWE4257 firmy DeWalt</t>
  </si>
  <si>
    <t xml:space="preserve">Szlifierka prosta pneumatyczna Metabo DG25 nr kat. 604116500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</si>
</sst>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2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4" fontId="5" fillId="0" borderId="2" xfId="0" applyNumberFormat="1" applyFont="1" applyBorder="1" applyProtection="1"/>
    <xf numFmtId="0" fontId="5" fillId="0" borderId="1" xfId="0" quotePrefix="1" applyFont="1" applyFill="1" applyBorder="1" applyAlignment="1" applyProtection="1">
      <alignment horizontal="center" wrapText="1"/>
    </xf>
    <xf numFmtId="4" fontId="0" fillId="0" borderId="5" xfId="0" applyNumberFormat="1" applyFill="1" applyBorder="1" applyAlignment="1" applyProtection="1">
      <alignment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4" fillId="0" borderId="4" xfId="0" quotePrefix="1" applyFont="1" applyFill="1" applyBorder="1" applyAlignment="1" applyProtection="1">
      <alignment horizontal="center"/>
    </xf>
    <xf numFmtId="4" fontId="2" fillId="0" borderId="7" xfId="0" applyNumberFormat="1" applyFont="1" applyBorder="1" applyProtection="1"/>
    <xf numFmtId="4" fontId="4" fillId="0" borderId="15" xfId="0" applyNumberFormat="1" applyFont="1" applyFill="1" applyBorder="1" applyProtection="1"/>
    <xf numFmtId="4" fontId="4" fillId="0" borderId="13" xfId="0" applyNumberFormat="1" applyFont="1" applyBorder="1" applyProtection="1"/>
    <xf numFmtId="0" fontId="0" fillId="2" borderId="8" xfId="0" quotePrefix="1" applyFill="1" applyBorder="1" applyProtection="1"/>
    <xf numFmtId="0" fontId="2" fillId="2" borderId="9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wrapText="1"/>
    </xf>
    <xf numFmtId="0" fontId="14" fillId="2" borderId="10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9" fillId="2" borderId="11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4" fontId="4" fillId="0" borderId="12" xfId="0" applyNumberFormat="1" applyFont="1" applyBorder="1" applyAlignment="1" applyProtection="1">
      <alignment horizontal="center"/>
    </xf>
    <xf numFmtId="0" fontId="8" fillId="0" borderId="12" xfId="0" applyFont="1" applyBorder="1" applyProtection="1"/>
    <xf numFmtId="0" fontId="20" fillId="0" borderId="13" xfId="0" applyFont="1" applyFill="1" applyBorder="1" applyProtection="1"/>
    <xf numFmtId="0" fontId="20" fillId="0" borderId="14" xfId="0" applyFont="1" applyFill="1" applyBorder="1" applyAlignment="1" applyProtection="1">
      <alignment horizontal="center"/>
    </xf>
    <xf numFmtId="3" fontId="8" fillId="0" borderId="12" xfId="0" applyNumberFormat="1" applyFont="1" applyFill="1" applyBorder="1" applyProtection="1"/>
    <xf numFmtId="0" fontId="0" fillId="3" borderId="3" xfId="0" applyFill="1" applyBorder="1" applyAlignment="1">
      <alignment wrapText="1"/>
    </xf>
    <xf numFmtId="0" fontId="17" fillId="3" borderId="3" xfId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9" fillId="3" borderId="7" xfId="0" quotePrefix="1" applyFont="1" applyFill="1" applyBorder="1" applyProtection="1"/>
    <xf numFmtId="0" fontId="19" fillId="3" borderId="7" xfId="0" applyFont="1" applyFill="1" applyBorder="1" applyAlignment="1" applyProtection="1">
      <alignment horizontal="center" wrapText="1"/>
    </xf>
    <xf numFmtId="4" fontId="11" fillId="4" borderId="6" xfId="0" applyNumberFormat="1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19" fillId="3" borderId="7" xfId="0" quotePrefix="1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center" wrapText="1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8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"/>
  <sheetViews>
    <sheetView showGridLines="0" tabSelected="1" topLeftCell="A7" workbookViewId="0">
      <selection activeCell="G13" sqref="G13"/>
    </sheetView>
  </sheetViews>
  <sheetFormatPr defaultRowHeight="15" x14ac:dyDescent="0.25"/>
  <cols>
    <col min="1" max="2" width="9.140625" style="1"/>
    <col min="3" max="3" width="6.28515625" style="1" customWidth="1"/>
    <col min="4" max="4" width="39.140625" style="3" customWidth="1"/>
    <col min="5" max="5" width="7.7109375" style="35" customWidth="1"/>
    <col min="6" max="6" width="8.5703125" style="4" customWidth="1"/>
    <col min="7" max="7" width="12.140625" style="4" customWidth="1"/>
    <col min="8" max="8" width="11.7109375" style="4" customWidth="1"/>
    <col min="9" max="9" width="12.28515625" style="1" customWidth="1"/>
    <col min="10" max="10" width="10.85546875" style="1" customWidth="1"/>
    <col min="11" max="16384" width="9.140625" style="1"/>
  </cols>
  <sheetData>
    <row r="2" spans="1:10" ht="15.75" x14ac:dyDescent="0.25">
      <c r="A2" s="15"/>
      <c r="C2" s="16" t="s">
        <v>16</v>
      </c>
      <c r="D2" s="13"/>
      <c r="E2" s="13"/>
      <c r="F2" s="13"/>
      <c r="G2" s="13"/>
      <c r="H2" s="13"/>
      <c r="I2" s="13"/>
      <c r="J2" s="10"/>
    </row>
    <row r="3" spans="1:10" x14ac:dyDescent="0.25">
      <c r="C3" s="17" t="s">
        <v>8</v>
      </c>
      <c r="D3" s="10"/>
      <c r="E3" s="11"/>
      <c r="F3" s="10"/>
      <c r="G3" s="10"/>
      <c r="H3" s="10"/>
      <c r="I3" s="10"/>
      <c r="J3" s="10"/>
    </row>
    <row r="4" spans="1:10" x14ac:dyDescent="0.25">
      <c r="C4" s="14"/>
      <c r="D4" s="10"/>
      <c r="E4" s="11"/>
      <c r="F4" s="10"/>
      <c r="G4" s="10"/>
      <c r="H4" s="10"/>
      <c r="I4" s="10"/>
      <c r="J4" s="10"/>
    </row>
    <row r="5" spans="1:10" x14ac:dyDescent="0.25">
      <c r="B5" s="15"/>
      <c r="C5" s="18" t="s">
        <v>28</v>
      </c>
      <c r="D5" s="12"/>
      <c r="E5" s="32"/>
      <c r="F5" s="12"/>
      <c r="G5" s="12"/>
      <c r="H5" s="12"/>
      <c r="I5" s="12"/>
      <c r="J5" s="10"/>
    </row>
    <row r="6" spans="1:10" x14ac:dyDescent="0.25">
      <c r="C6" s="19" t="s">
        <v>17</v>
      </c>
      <c r="D6" s="11"/>
      <c r="E6" s="11"/>
      <c r="F6" s="11"/>
      <c r="G6" s="11"/>
      <c r="H6" s="11"/>
      <c r="I6" s="11"/>
      <c r="J6" s="10"/>
    </row>
    <row r="7" spans="1:10" ht="15.75" x14ac:dyDescent="0.25">
      <c r="C7" s="20" t="s">
        <v>29</v>
      </c>
      <c r="D7" s="9"/>
      <c r="E7" s="33"/>
      <c r="F7" s="9"/>
      <c r="G7" s="9"/>
      <c r="H7" s="9"/>
      <c r="I7" s="9"/>
      <c r="J7" s="10"/>
    </row>
    <row r="8" spans="1:10" ht="22.5" customHeight="1" x14ac:dyDescent="0.25">
      <c r="C8" s="19" t="s">
        <v>25</v>
      </c>
      <c r="D8" s="19"/>
      <c r="E8" s="33"/>
      <c r="F8" s="9"/>
      <c r="G8" s="9"/>
      <c r="H8" s="9"/>
      <c r="I8" s="9"/>
      <c r="J8" s="10"/>
    </row>
    <row r="9" spans="1:10" x14ac:dyDescent="0.25">
      <c r="C9" s="5"/>
      <c r="D9" s="1"/>
      <c r="E9" s="11"/>
      <c r="F9" s="1"/>
      <c r="G9" s="1"/>
      <c r="H9" s="1"/>
    </row>
    <row r="10" spans="1:10" ht="62.25" customHeight="1" thickBot="1" x14ac:dyDescent="0.3">
      <c r="C10" s="25" t="s">
        <v>0</v>
      </c>
      <c r="D10" s="26" t="s">
        <v>22</v>
      </c>
      <c r="E10" s="34" t="s">
        <v>20</v>
      </c>
      <c r="F10" s="27" t="s">
        <v>13</v>
      </c>
      <c r="G10" s="28" t="s">
        <v>14</v>
      </c>
      <c r="H10" s="29" t="s">
        <v>12</v>
      </c>
      <c r="I10" s="30" t="s">
        <v>6</v>
      </c>
      <c r="J10" s="31" t="s">
        <v>11</v>
      </c>
    </row>
    <row r="11" spans="1:10" ht="15.75" thickBot="1" x14ac:dyDescent="0.3">
      <c r="C11" s="21" t="s">
        <v>1</v>
      </c>
      <c r="D11" s="7" t="s">
        <v>2</v>
      </c>
      <c r="E11" s="21" t="s">
        <v>3</v>
      </c>
      <c r="F11" s="7" t="s">
        <v>4</v>
      </c>
      <c r="G11" s="21" t="s">
        <v>5</v>
      </c>
      <c r="H11" s="7" t="s">
        <v>7</v>
      </c>
      <c r="I11" s="21" t="s">
        <v>9</v>
      </c>
      <c r="J11" s="7" t="s">
        <v>10</v>
      </c>
    </row>
    <row r="12" spans="1:10" ht="75" x14ac:dyDescent="0.25">
      <c r="B12" s="2"/>
      <c r="C12" s="46" t="s">
        <v>1</v>
      </c>
      <c r="D12" s="43" t="s">
        <v>31</v>
      </c>
      <c r="E12" s="45" t="s">
        <v>27</v>
      </c>
      <c r="F12" s="47">
        <v>3</v>
      </c>
      <c r="G12" s="48"/>
      <c r="H12" s="8" t="str">
        <f>IF(G12&gt;0,ROUND(+G12,2)*F12,"")</f>
        <v/>
      </c>
      <c r="I12" s="6" t="str">
        <f>IF(G12&gt;0,ROUND(+H12,2)*1.23,"")</f>
        <v/>
      </c>
      <c r="J12" s="22" t="str">
        <f>IF(G12&gt;0,+I12/F12,"")</f>
        <v/>
      </c>
    </row>
    <row r="13" spans="1:10" ht="60" x14ac:dyDescent="0.25">
      <c r="B13" s="2"/>
      <c r="C13" s="46" t="s">
        <v>2</v>
      </c>
      <c r="D13" s="43" t="s">
        <v>30</v>
      </c>
      <c r="E13" s="44" t="s">
        <v>27</v>
      </c>
      <c r="F13" s="47">
        <v>3</v>
      </c>
      <c r="G13" s="48"/>
      <c r="H13" s="8" t="str">
        <f t="shared" ref="H13:H17" si="0">IF(G13&gt;0,ROUND(+G13,2)*F13,"")</f>
        <v/>
      </c>
      <c r="I13" s="6" t="str">
        <f t="shared" ref="I13:I17" si="1">IF(G13&gt;0,ROUND(+H13,2)*1.23,"")</f>
        <v/>
      </c>
      <c r="J13" s="22" t="str">
        <f t="shared" ref="J13:J17" si="2">IF(G13&gt;0,+I13/F13,"")</f>
        <v/>
      </c>
    </row>
    <row r="14" spans="1:10" ht="75" x14ac:dyDescent="0.25">
      <c r="B14" s="2"/>
      <c r="C14" s="46" t="s">
        <v>3</v>
      </c>
      <c r="D14" s="43" t="s">
        <v>32</v>
      </c>
      <c r="E14" s="45" t="s">
        <v>27</v>
      </c>
      <c r="F14" s="47">
        <v>2</v>
      </c>
      <c r="G14" s="48"/>
      <c r="H14" s="8" t="str">
        <f t="shared" si="0"/>
        <v/>
      </c>
      <c r="I14" s="6" t="str">
        <f t="shared" si="1"/>
        <v/>
      </c>
      <c r="J14" s="22" t="str">
        <f t="shared" si="2"/>
        <v/>
      </c>
    </row>
    <row r="15" spans="1:10" ht="75" x14ac:dyDescent="0.25">
      <c r="B15" s="2"/>
      <c r="C15" s="46" t="s">
        <v>4</v>
      </c>
      <c r="D15" s="43" t="s">
        <v>33</v>
      </c>
      <c r="E15" s="45" t="s">
        <v>27</v>
      </c>
      <c r="F15" s="47">
        <v>1</v>
      </c>
      <c r="G15" s="48"/>
      <c r="H15" s="8" t="str">
        <f t="shared" si="0"/>
        <v/>
      </c>
      <c r="I15" s="6" t="str">
        <f t="shared" si="1"/>
        <v/>
      </c>
      <c r="J15" s="22" t="str">
        <f t="shared" si="2"/>
        <v/>
      </c>
    </row>
    <row r="16" spans="1:10" ht="30" x14ac:dyDescent="0.25">
      <c r="B16" s="2"/>
      <c r="C16" s="51">
        <v>5</v>
      </c>
      <c r="D16" s="43" t="s">
        <v>34</v>
      </c>
      <c r="E16" s="44" t="s">
        <v>23</v>
      </c>
      <c r="F16" s="47">
        <v>1</v>
      </c>
      <c r="G16" s="48"/>
      <c r="H16" s="8" t="str">
        <f t="shared" si="0"/>
        <v/>
      </c>
      <c r="I16" s="6" t="str">
        <f t="shared" si="1"/>
        <v/>
      </c>
      <c r="J16" s="22" t="str">
        <f t="shared" si="2"/>
        <v/>
      </c>
    </row>
    <row r="17" spans="2:10" ht="30.75" thickBot="1" x14ac:dyDescent="0.3">
      <c r="B17" s="2"/>
      <c r="C17" s="51">
        <v>6</v>
      </c>
      <c r="D17" s="49" t="s">
        <v>35</v>
      </c>
      <c r="E17" s="50" t="s">
        <v>23</v>
      </c>
      <c r="F17" s="52">
        <v>1</v>
      </c>
      <c r="G17" s="48"/>
      <c r="H17" s="8" t="str">
        <f t="shared" si="0"/>
        <v/>
      </c>
      <c r="I17" s="6" t="str">
        <f t="shared" si="1"/>
        <v/>
      </c>
      <c r="J17" s="22" t="str">
        <f t="shared" si="2"/>
        <v/>
      </c>
    </row>
    <row r="18" spans="2:10" ht="15.75" x14ac:dyDescent="0.25">
      <c r="B18" s="2"/>
      <c r="C18" s="39"/>
      <c r="D18" s="40" t="s">
        <v>15</v>
      </c>
      <c r="E18" s="41"/>
      <c r="F18" s="42">
        <f>SUM(F12:F17)</f>
        <v>11</v>
      </c>
      <c r="G18" s="37" t="s">
        <v>24</v>
      </c>
      <c r="H18" s="23" t="str">
        <f>IF(SUM(G12:G17)&gt;0,SUM(H12:H17),"")</f>
        <v/>
      </c>
      <c r="I18" s="24" t="str">
        <f>IF(SUM(G12:G17)&gt;0,SUM(I12:I17),"")</f>
        <v/>
      </c>
      <c r="J18" s="38" t="s">
        <v>24</v>
      </c>
    </row>
    <row r="19" spans="2:10" x14ac:dyDescent="0.25">
      <c r="B19" s="2"/>
    </row>
    <row r="20" spans="2:10" x14ac:dyDescent="0.25">
      <c r="B20" s="2"/>
    </row>
    <row r="21" spans="2:10" x14ac:dyDescent="0.25">
      <c r="B21" s="2"/>
    </row>
    <row r="22" spans="2:10" x14ac:dyDescent="0.25">
      <c r="B22" s="2"/>
    </row>
    <row r="23" spans="2:10" x14ac:dyDescent="0.25">
      <c r="B23" s="2"/>
    </row>
    <row r="24" spans="2:10" x14ac:dyDescent="0.25">
      <c r="B24" s="2"/>
      <c r="C24" s="3" t="s">
        <v>18</v>
      </c>
      <c r="F24" s="1"/>
      <c r="H24" s="5" t="s">
        <v>19</v>
      </c>
    </row>
    <row r="25" spans="2:10" x14ac:dyDescent="0.25">
      <c r="B25" s="2"/>
      <c r="E25" s="36"/>
      <c r="F25" s="1"/>
      <c r="H25" s="1" t="s">
        <v>21</v>
      </c>
    </row>
    <row r="26" spans="2:10" x14ac:dyDescent="0.25">
      <c r="B26" s="2"/>
    </row>
    <row r="27" spans="2:10" x14ac:dyDescent="0.25">
      <c r="B27" s="2"/>
    </row>
    <row r="28" spans="2:10" x14ac:dyDescent="0.25">
      <c r="B28" s="2"/>
      <c r="C28" s="1" t="s">
        <v>26</v>
      </c>
    </row>
    <row r="29" spans="2:10" x14ac:dyDescent="0.25">
      <c r="B29" s="2"/>
    </row>
    <row r="30" spans="2:10" x14ac:dyDescent="0.25">
      <c r="B30" s="2"/>
    </row>
    <row r="31" spans="2:10" x14ac:dyDescent="0.25">
      <c r="B31" s="2"/>
    </row>
    <row r="32" spans="2:10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ht="27.75" customHeight="1" x14ac:dyDescent="0.25"/>
  </sheetData>
  <sheetProtection algorithmName="SHA-512" hashValue="F9h6+3v1iLUGEuYuOX/jtoV2s/p0lhmm1sbNlQ5eXlzbp0PaRdyxUxZde11/fOVQpPd20wsivXtBCNN1xTbejA==" saltValue="4Ckq4JwvGUCEneqfvwPkSw==" spinCount="100000" sheet="1" autoFilter="0"/>
  <phoneticPr fontId="3" type="noConversion"/>
  <printOptions horizontalCentered="1"/>
  <pageMargins left="0.39370078740157483" right="0.39370078740157483" top="0.98425196850393704" bottom="0.78740157480314965" header="0.31496062992125984" footer="0.27559055118110237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TZ2.374.2.2.247.4.2022.PM	</dc:title>
  <dc:creator>Grazyna Przybylska</dc:creator>
  <cp:lastModifiedBy>Pawel Murglin</cp:lastModifiedBy>
  <cp:lastPrinted>2022-12-06T11:19:34Z</cp:lastPrinted>
  <dcterms:created xsi:type="dcterms:W3CDTF">2015-06-05T18:19:34Z</dcterms:created>
  <dcterms:modified xsi:type="dcterms:W3CDTF">2022-12-06T11:20:15Z</dcterms:modified>
</cp:coreProperties>
</file>