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Z:\Dokumenty\Postępowania_do_30tyś\2021\Maszyny_przemysłu_leśnego\"/>
    </mc:Choice>
  </mc:AlternateContent>
  <xr:revisionPtr revIDLastSave="0" documentId="13_ncr:1_{7A019584-B553-4666-B52B-80E724B8C3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_CENOWY" sheetId="1" r:id="rId1"/>
  </sheets>
  <definedNames>
    <definedName name="_xlnm.Print_Area" localSheetId="0">FORMULARZ_CENOWY!$C$2:$J$100</definedName>
    <definedName name="OLE_LINK1" localSheetId="0">FORMULARZ_CENOWY!$C$4</definedName>
    <definedName name="_xlnm.Print_Titles" localSheetId="0">FORMULARZ_CENOWY!$9:$10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4" i="1" l="1"/>
  <c r="I84" i="1" s="1"/>
  <c r="J84" i="1" s="1"/>
  <c r="H85" i="1"/>
  <c r="I85" i="1" s="1"/>
  <c r="J85" i="1" s="1"/>
  <c r="H86" i="1"/>
  <c r="I86" i="1"/>
  <c r="J86" i="1" s="1"/>
  <c r="H87" i="1"/>
  <c r="I87" i="1"/>
  <c r="J87" i="1" s="1"/>
  <c r="H88" i="1"/>
  <c r="I88" i="1" s="1"/>
  <c r="J88" i="1" s="1"/>
  <c r="H83" i="1"/>
  <c r="I83" i="1" s="1"/>
  <c r="J83" i="1" s="1"/>
  <c r="H11" i="1"/>
  <c r="H13" i="1"/>
  <c r="I13" i="1" s="1"/>
  <c r="J13" i="1" s="1"/>
  <c r="H14" i="1"/>
  <c r="I14" i="1" s="1"/>
  <c r="J14" i="1" s="1"/>
  <c r="H15" i="1"/>
  <c r="I15" i="1" s="1"/>
  <c r="J15" i="1" s="1"/>
  <c r="H16" i="1"/>
  <c r="I16" i="1"/>
  <c r="J16" i="1" s="1"/>
  <c r="H17" i="1"/>
  <c r="I17" i="1" s="1"/>
  <c r="J17" i="1" s="1"/>
  <c r="H18" i="1"/>
  <c r="I18" i="1" s="1"/>
  <c r="J18" i="1" s="1"/>
  <c r="H19" i="1"/>
  <c r="I19" i="1" s="1"/>
  <c r="J19" i="1" s="1"/>
  <c r="H20" i="1"/>
  <c r="I20" i="1"/>
  <c r="J20" i="1" s="1"/>
  <c r="H21" i="1"/>
  <c r="I21" i="1" s="1"/>
  <c r="J21" i="1" s="1"/>
  <c r="H22" i="1"/>
  <c r="I22" i="1" s="1"/>
  <c r="J22" i="1" s="1"/>
  <c r="H23" i="1"/>
  <c r="I23" i="1" s="1"/>
  <c r="J23" i="1" s="1"/>
  <c r="H24" i="1"/>
  <c r="I24" i="1"/>
  <c r="J24" i="1" s="1"/>
  <c r="H25" i="1"/>
  <c r="I25" i="1" s="1"/>
  <c r="J25" i="1" s="1"/>
  <c r="H26" i="1"/>
  <c r="I26" i="1" s="1"/>
  <c r="J26" i="1" s="1"/>
  <c r="H27" i="1"/>
  <c r="I27" i="1" s="1"/>
  <c r="J27" i="1" s="1"/>
  <c r="H28" i="1"/>
  <c r="I28" i="1"/>
  <c r="J28" i="1" s="1"/>
  <c r="H29" i="1"/>
  <c r="I29" i="1" s="1"/>
  <c r="J29" i="1" s="1"/>
  <c r="H30" i="1"/>
  <c r="I30" i="1" s="1"/>
  <c r="J30" i="1" s="1"/>
  <c r="H31" i="1"/>
  <c r="I31" i="1" s="1"/>
  <c r="J31" i="1" s="1"/>
  <c r="H32" i="1"/>
  <c r="I32" i="1"/>
  <c r="J32" i="1" s="1"/>
  <c r="H33" i="1"/>
  <c r="I33" i="1" s="1"/>
  <c r="J33" i="1" s="1"/>
  <c r="H34" i="1"/>
  <c r="I34" i="1" s="1"/>
  <c r="J34" i="1" s="1"/>
  <c r="H35" i="1"/>
  <c r="I35" i="1" s="1"/>
  <c r="J35" i="1" s="1"/>
  <c r="H36" i="1"/>
  <c r="I36" i="1"/>
  <c r="J36" i="1" s="1"/>
  <c r="H37" i="1"/>
  <c r="I37" i="1" s="1"/>
  <c r="J37" i="1" s="1"/>
  <c r="H38" i="1"/>
  <c r="I38" i="1" s="1"/>
  <c r="J38" i="1" s="1"/>
  <c r="H39" i="1"/>
  <c r="I39" i="1" s="1"/>
  <c r="J39" i="1" s="1"/>
  <c r="H40" i="1"/>
  <c r="I40" i="1"/>
  <c r="J40" i="1" s="1"/>
  <c r="H41" i="1"/>
  <c r="I41" i="1" s="1"/>
  <c r="J41" i="1" s="1"/>
  <c r="H42" i="1"/>
  <c r="I42" i="1" s="1"/>
  <c r="J42" i="1" s="1"/>
  <c r="H43" i="1"/>
  <c r="I43" i="1" s="1"/>
  <c r="J43" i="1" s="1"/>
  <c r="H44" i="1"/>
  <c r="I44" i="1"/>
  <c r="J44" i="1" s="1"/>
  <c r="H45" i="1"/>
  <c r="I45" i="1" s="1"/>
  <c r="J45" i="1" s="1"/>
  <c r="H46" i="1"/>
  <c r="I46" i="1" s="1"/>
  <c r="J46" i="1" s="1"/>
  <c r="H47" i="1"/>
  <c r="I47" i="1" s="1"/>
  <c r="J47" i="1" s="1"/>
  <c r="H48" i="1"/>
  <c r="I48" i="1"/>
  <c r="J48" i="1" s="1"/>
  <c r="H49" i="1"/>
  <c r="I49" i="1" s="1"/>
  <c r="J49" i="1" s="1"/>
  <c r="H50" i="1"/>
  <c r="I50" i="1" s="1"/>
  <c r="J50" i="1" s="1"/>
  <c r="H51" i="1"/>
  <c r="I51" i="1" s="1"/>
  <c r="J51" i="1" s="1"/>
  <c r="H52" i="1"/>
  <c r="I52" i="1"/>
  <c r="J52" i="1" s="1"/>
  <c r="H53" i="1"/>
  <c r="I53" i="1" s="1"/>
  <c r="J53" i="1" s="1"/>
  <c r="H54" i="1"/>
  <c r="I54" i="1" s="1"/>
  <c r="J54" i="1" s="1"/>
  <c r="H55" i="1"/>
  <c r="I55" i="1" s="1"/>
  <c r="J55" i="1" s="1"/>
  <c r="H56" i="1"/>
  <c r="I56" i="1"/>
  <c r="J56" i="1" s="1"/>
  <c r="H57" i="1"/>
  <c r="I57" i="1" s="1"/>
  <c r="J57" i="1" s="1"/>
  <c r="H58" i="1"/>
  <c r="I58" i="1" s="1"/>
  <c r="J58" i="1" s="1"/>
  <c r="H59" i="1"/>
  <c r="I59" i="1" s="1"/>
  <c r="J59" i="1" s="1"/>
  <c r="H60" i="1"/>
  <c r="I60" i="1"/>
  <c r="J60" i="1" s="1"/>
  <c r="H61" i="1"/>
  <c r="I61" i="1" s="1"/>
  <c r="J61" i="1" s="1"/>
  <c r="H62" i="1"/>
  <c r="I62" i="1" s="1"/>
  <c r="J62" i="1" s="1"/>
  <c r="H63" i="1"/>
  <c r="I63" i="1" s="1"/>
  <c r="J63" i="1" s="1"/>
  <c r="H64" i="1"/>
  <c r="I64" i="1"/>
  <c r="J64" i="1" s="1"/>
  <c r="H65" i="1"/>
  <c r="I65" i="1" s="1"/>
  <c r="J65" i="1" s="1"/>
  <c r="H66" i="1"/>
  <c r="I66" i="1" s="1"/>
  <c r="J66" i="1" s="1"/>
  <c r="H67" i="1"/>
  <c r="I67" i="1" s="1"/>
  <c r="J67" i="1" s="1"/>
  <c r="H68" i="1"/>
  <c r="I68" i="1"/>
  <c r="J68" i="1" s="1"/>
  <c r="H69" i="1"/>
  <c r="I69" i="1" s="1"/>
  <c r="J69" i="1" s="1"/>
  <c r="H70" i="1"/>
  <c r="I70" i="1" s="1"/>
  <c r="J70" i="1" s="1"/>
  <c r="H71" i="1"/>
  <c r="I71" i="1" s="1"/>
  <c r="J71" i="1" s="1"/>
  <c r="H72" i="1"/>
  <c r="I72" i="1" s="1"/>
  <c r="J72" i="1" s="1"/>
  <c r="H73" i="1"/>
  <c r="I73" i="1" s="1"/>
  <c r="J73" i="1" s="1"/>
  <c r="H74" i="1"/>
  <c r="I74" i="1"/>
  <c r="J74" i="1" s="1"/>
  <c r="H75" i="1"/>
  <c r="I75" i="1" s="1"/>
  <c r="J75" i="1" s="1"/>
  <c r="H76" i="1"/>
  <c r="I76" i="1" s="1"/>
  <c r="J76" i="1" s="1"/>
  <c r="H77" i="1"/>
  <c r="I77" i="1" s="1"/>
  <c r="J77" i="1" s="1"/>
  <c r="H78" i="1"/>
  <c r="I78" i="1" s="1"/>
  <c r="J78" i="1" s="1"/>
  <c r="H79" i="1"/>
  <c r="I79" i="1" s="1"/>
  <c r="J79" i="1" s="1"/>
  <c r="H80" i="1"/>
  <c r="I80" i="1" s="1"/>
  <c r="J80" i="1" s="1"/>
  <c r="H81" i="1"/>
  <c r="I81" i="1"/>
  <c r="J81" i="1" s="1"/>
  <c r="H82" i="1"/>
  <c r="I82" i="1" s="1"/>
  <c r="J82" i="1" s="1"/>
  <c r="I11" i="1" l="1"/>
  <c r="J11" i="1" s="1"/>
  <c r="H12" i="1"/>
  <c r="H89" i="1" s="1"/>
  <c r="F89" i="1"/>
  <c r="I12" i="1" l="1"/>
  <c r="J12" i="1" s="1"/>
  <c r="I89" i="1"/>
</calcChain>
</file>

<file path=xl/sharedStrings.xml><?xml version="1.0" encoding="utf-8"?>
<sst xmlns="http://schemas.openxmlformats.org/spreadsheetml/2006/main" count="255" uniqueCount="178">
  <si>
    <t>L.P.</t>
  </si>
  <si>
    <t>1</t>
  </si>
  <si>
    <t>2</t>
  </si>
  <si>
    <t>3</t>
  </si>
  <si>
    <t>4</t>
  </si>
  <si>
    <t>5</t>
  </si>
  <si>
    <t>WARTOŚĆ BRUTTO OGÓŁEM (ZŁ)</t>
  </si>
  <si>
    <t>6</t>
  </si>
  <si>
    <t>(zamówienie o wartości do 130 000 zł)</t>
  </si>
  <si>
    <t>7</t>
  </si>
  <si>
    <t>8</t>
  </si>
  <si>
    <t>CENA BRUTTO/SZT. (ZŁ)</t>
  </si>
  <si>
    <t>9</t>
  </si>
  <si>
    <t>Uwagi:</t>
  </si>
  <si>
    <t>WARTOŚĆ NETTO OGÓŁEM (ZŁ)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</si>
  <si>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</si>
  <si>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</si>
  <si>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</si>
  <si>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</si>
  <si>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</si>
  <si>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</si>
  <si>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</si>
  <si>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</si>
  <si>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</si>
  <si>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</si>
  <si>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</si>
  <si>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</si>
  <si>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</si>
  <si>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</si>
  <si>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</si>
  <si>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</si>
  <si>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</si>
  <si>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</si>
  <si>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</si>
  <si>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</si>
  <si>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</si>
  <si>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</si>
  <si>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</si>
  <si>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</si>
  <si>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</si>
  <si>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</si>
  <si>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</si>
  <si>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</si>
  <si>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</si>
  <si>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</si>
  <si>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</si>
  <si>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</si>
  <si>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</si>
  <si>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</si>
  <si>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</si>
  <si>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</si>
  <si>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</si>
  <si>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</si>
  <si>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</si>
  <si>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</si>
  <si>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</si>
  <si>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</si>
  <si>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</si>
  <si>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</si>
  <si>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</si>
  <si>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</si>
  <si>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</si>
  <si>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</si>
  <si>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</si>
  <si>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</si>
  <si>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</si>
  <si>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</si>
  <si>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</si>
  <si>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</si>
  <si>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</si>
  <si>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</si>
  <si>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</si>
  <si>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</si>
  <si>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</si>
  <si>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</si>
  <si>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</si>
  <si>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</si>
  <si>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</si>
  <si>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</si>
  <si>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</si>
  <si>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</si>
  <si>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</si>
  <si>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</si>
  <si>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</si>
  <si>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Ogółem</t>
  </si>
  <si>
    <t xml:space="preserve">FORMULARZ CENOWY                                                  </t>
  </si>
  <si>
    <t>(przedmiot zamówienia)</t>
  </si>
  <si>
    <t xml:space="preserve">…......................, dnia….....................                                                     </t>
  </si>
  <si>
    <t>podpis Wykonawcy</t>
  </si>
  <si>
    <t xml:space="preserve"> …..............................................</t>
  </si>
  <si>
    <t>Pilnik do ostrzenia łańcuchów. ( 5/32) Średnica 4 mm. Typ: Husqvarna 339 XP,120i,327 P5</t>
  </si>
  <si>
    <t>Pilnik do ostrzenia łańcuchów. (3/8). Średnica 5,2mm</t>
  </si>
  <si>
    <t>Pilnik do wycinarki Husquvarna 545 FXT. Średnica 4 mm.</t>
  </si>
  <si>
    <t>Pilnik płaski do ograniczników</t>
  </si>
  <si>
    <t>Pilnik płaski do łańcucha piły spalinowej</t>
  </si>
  <si>
    <t>Pilnik płaski 150/2 do piły spalinowej. Typ: Husqvarna 450 X-TORQ</t>
  </si>
  <si>
    <t>Pilnik płaski 150/2 do piły spalinowej. Typ: Husqvarna 565</t>
  </si>
  <si>
    <t>Pilnik do ostrzenia łańcuchów 7/32. Średnica 5,5 mm. Typ: Oleo Mac 962</t>
  </si>
  <si>
    <t>Pilnik do ostrzenia łańcuchów 3/16. Średnica 4,8 mm. Typ: Oleo Mac 962</t>
  </si>
  <si>
    <t>Łańcuch  do pilarki 3/8 (56 ogniw).Typ: Husqvarna 550 XP, 372 XP,560 XP, 562 XP,357 XP, 245 XP, 450 X-Torq,450, 565</t>
  </si>
  <si>
    <t>Łańcuch do pilarki 325 (64 ogniw).Typ: Husqvarna 550 XP, 562 XP, 545, 353,Oleo Mac 962, 550 X8, 346 XP</t>
  </si>
  <si>
    <t>Łańcuch do pilarki. Prowadnica 3/8, na prowadnicy 13'',,micro''</t>
  </si>
  <si>
    <t>Łańcuch do pilarki. Typ: Echo C6 703 z podziałką do łańcucha 3/8</t>
  </si>
  <si>
    <t>Łańcuch do pilarki, 45 ogniw/22,5 zęba H38581807945 z podziałką do łańcucha 3/8</t>
  </si>
  <si>
    <t>Łańcuch do podkrzesywarki Husqvarna 325 P5X</t>
  </si>
  <si>
    <t>Łańcuch do pilarki. Rozmiar: PIXEL 3/8. MINI 12. H3845DL. Typ: Husqqvarna 327 P5X</t>
  </si>
  <si>
    <t>Łańcuch do pilarki. .325'' 15 X-CUTSP33G. Typ: Husqqvarna 545</t>
  </si>
  <si>
    <t>Łańcuch do pilarki. 3/8 18 H42. Typ: Husqqvarna 372XP, 572XP</t>
  </si>
  <si>
    <t>Łańcuch do pilarki. 3/8 MINI 12 H3845DL.Typ: Husqvarna 120i</t>
  </si>
  <si>
    <t>Prowadnica do pilarki spalinowej. Prowadnica 15'', 0.325'' 1,5 mm. 64 Typ: Ole Mac 962, Husqvarna 357 XP i inne.</t>
  </si>
  <si>
    <t>Prowadnica do pilarki spalinowej. Prowadnica 325. Typ Husqvarna 550 XP, 560 XP,562 XP</t>
  </si>
  <si>
    <t>Prowadnica do pilarki spalinowej. 20''3/8, 1,5 mm Prowadnica. Typ: Echo C6703</t>
  </si>
  <si>
    <t>Prowadnica do pilarki spalinowej. 15'', 1,5 mm 0.325. Typ: Husqvarna 545,550,353</t>
  </si>
  <si>
    <t>Prowadnica do pilarki spalinowej. 17'' 3, 1,5 mm 0.325. Typ: Husqvarna 372 XP</t>
  </si>
  <si>
    <t>Prowadnica do pilarki . 3/8, dł.13'', rowek 1,3 mm. Typ: Husqvarna 339 XP, 120 i, 327 P5</t>
  </si>
  <si>
    <t>Prowadnica do pilarki . 3/8, dł.15'', rowek 1,5 mm. Typ: Husqvarna 357 XP</t>
  </si>
  <si>
    <t>Prowadnica do pilarki. 12''30cm, 3,8''.Oznaczenie 501959545. Typ pilarek: 120i, 436Li, 536Li XP i T536Li XP</t>
  </si>
  <si>
    <t>Prowadnica do  podkrzesywarki. Typ: Husqvarna 325 P5X</t>
  </si>
  <si>
    <t>Prowadnica do piły spalinowej. Typ: Husqvarna 245 XP</t>
  </si>
  <si>
    <t>Prowadnica do piły spalinowej. Typ: Husqvarna 450 X-TORQ, 450, 565, 650 XP, 550 XP Mark II</t>
  </si>
  <si>
    <t>Prowadnica do piły. Typ: Husqvarna 327 P5X. Husqvarna 120 I. Oznaczenie: PIXEL 3/8 MINI 12''</t>
  </si>
  <si>
    <t>Prowadnica do piły. Typ: Husqvarna 545. PIXEL 3/8 MINI 12''</t>
  </si>
  <si>
    <t>Prowadnica do piły. Typ: Husqvarna 372 XP.  3/8 18''. Kod produktu 501956968</t>
  </si>
  <si>
    <t>Prowadnica do piły. Typ: Husqvarna 372 XP, 572 XP, 3/8 24''. Kod produktu 501956984</t>
  </si>
  <si>
    <t>Kółko pływające do pilarki 3/8 (7) mały otwór. Typ: Husvarna 560 XP, 562 XP, 357 XP, Oleo Mac 962</t>
  </si>
  <si>
    <t>Kółko pływające do pilarki 3/8 (7) duży otwór. Typ: Husvarna 550 XP,372 XP, 560 XP, 562 XP,357 XP</t>
  </si>
  <si>
    <t xml:space="preserve">Kółko pływające do pilarki .325'' (7) mały otwór. Typ: Oleo Mac 962, Husqvarna 562 XP, 525 PT5S, 550 XP </t>
  </si>
  <si>
    <t>Kółko pływające do pilarki .325'' (7) duży otwór. Typ: Husqvarna 550 XP, 560 XP, 525 PT5S, 562 XP, 55 XP Mark II, 650 XP, 565</t>
  </si>
  <si>
    <t>Tarcza tnąca Husqvarna 200-26T. Typ: wykaszarka Husqvarna 545 RX, 545 FXT</t>
  </si>
  <si>
    <t>Tarcza tnąca Husqvarna 225-24T. Typ: wykaszarka Alpina VIP 55D</t>
  </si>
  <si>
    <t>Tarcza/nóż tnący do wykaszarki/wycinarki . Typ:  Husqvarna 245 RX</t>
  </si>
  <si>
    <t>Tarcza/nóż tnący do wykaszarki /wycinarki . Typ:  Husqvarna 345 FR</t>
  </si>
  <si>
    <t>Tarcza/nóż tnący do wykaszarki /wycinarki . Typ:  Husqvarna 545 RX</t>
  </si>
  <si>
    <t>Nóż tnący do kosiarki spalinowej. Typ: Stiga combi 48SQB</t>
  </si>
  <si>
    <t xml:space="preserve">Nóż tnący do kosiarki spalinowej. Typ: Viking MB 455 M </t>
  </si>
  <si>
    <t>Nóż tnący do kosiarki spalinowej. Typ: Viking MB 253 F</t>
  </si>
  <si>
    <t>Nóż tnący do kosiarki spalinowej. Typ: Viking MB 650 VM</t>
  </si>
  <si>
    <t>Kosz sprzęgłowy do pilarki. Typ: Husqvarna 545, 550</t>
  </si>
  <si>
    <t>Kosz sprzęgłowy do pilarki. Typ: Husqvarna 357 XP</t>
  </si>
  <si>
    <t>Sprzęgło komplet do pilarki spalinowej. Typ: Husqvarna 545,550,353</t>
  </si>
  <si>
    <t>Sprzęgło komplet do pilarki spalinowej. Typ: Husqvarna 357 XP</t>
  </si>
  <si>
    <t>Sprzęgło komplet do pilarki spalinowej (trak).Typ: Husqvarna 394 XP</t>
  </si>
  <si>
    <t>Głowica do wykaszarki spalinowej. Typ: Alpina VIP 55D</t>
  </si>
  <si>
    <t>Głowica do piły spalinowej. Typ: Husqvarna 545 RX, Oleo Mac 962</t>
  </si>
  <si>
    <t>Głowica z żyłką do wykaszarki spalinowej. Typ: Husqvarna 355 R</t>
  </si>
  <si>
    <t>Świeca zapłonowa do wykaszarki spalinowej. Typ: Husqvarna 545 RX, 545 FXT</t>
  </si>
  <si>
    <t>Świeca zapłonowa do pilarki spalinowej. Typ: Husqvarna 357 XP</t>
  </si>
  <si>
    <t>Świeca zapłonowa do pilarki spalinowej. Typ: Husqvarna 545,550, 550 XP, 353</t>
  </si>
  <si>
    <t>Świeca zapłonowa do pilarki spalinowej. Typ: Husqvarna 372 XP</t>
  </si>
  <si>
    <t>Świeca zapłonowa do pilarki spalinowej. Typ: Husqvarna 346 XP</t>
  </si>
  <si>
    <t>Świeca zapłonowa do pilarki spalinowej. Typ: Husqvarna  525 PT5S</t>
  </si>
  <si>
    <t>Świeca zapłonowa do pilarki spalinowej. Typ: Husqvarna 560 XP</t>
  </si>
  <si>
    <t>Świeca zapłonowa do pilarki spalinowej. Typ: Husqvarna 562 XP</t>
  </si>
  <si>
    <t>Świeca zapłonowa do podkaszarki spalinowej. Typ: Husqvarna  525 T5S</t>
  </si>
  <si>
    <t>Świeca zapłonowa do podkaszarki spalinowej wielofunkcyjnej. Typ: Stiga  SMT 226</t>
  </si>
  <si>
    <t>Świeca zapłonowa do kosiarki spalinowej. Typ: Viking MB 455 M</t>
  </si>
  <si>
    <t>Żyłka 3mm do wykaszarki spalinowej. Typ; Husqvarna 355 R</t>
  </si>
  <si>
    <t>Żyłka  do wycinarki spalinowej. Typ; Husqvarna 245 RX</t>
  </si>
  <si>
    <t>Żyłka do wykaszarki spalinowej. Typ: Husqvarna 545 RX</t>
  </si>
  <si>
    <t>Żyłka do kosiarki spalinowej. Typ: Stihl FS 350</t>
  </si>
  <si>
    <t>Głowica żyłkowa. Typ: Husqqvarna 545 RX</t>
  </si>
  <si>
    <t xml:space="preserve">Linka rozrusznika do pilarek spalinowych </t>
  </si>
  <si>
    <t>Smarownica do prowadnic</t>
  </si>
  <si>
    <t>Uchwyt do pilnika (rękojeść)</t>
  </si>
  <si>
    <t>Świeca zapłonowa do nożyc spalinowych szpalerowych.Typ: Husqvarna 122 HD 60</t>
  </si>
  <si>
    <t>szt.</t>
  </si>
  <si>
    <t>szt</t>
  </si>
  <si>
    <t>mb.</t>
  </si>
  <si>
    <t>ILOŚĆ</t>
  </si>
  <si>
    <t>ASORTYMENT</t>
  </si>
  <si>
    <t>JEDN.</t>
  </si>
  <si>
    <t>Pilnik do ostrzenia łańcuchów. Średnica 4 mm. Typ: Husqvarna 525 PT5S</t>
  </si>
  <si>
    <t>Pilnik do ostrzenia łańcuchów. (7/32) Średnica 5,5 mm. Typ: Husqvarna 560 XP, 550 XP,562XP,357XP, 245XP, 450 X-TORQ, 565,650 XP</t>
  </si>
  <si>
    <t xml:space="preserve">Pilnik do ostrzenia łańcuchów. (3/16) Średnica 4,8 mm. Typ: Husqvarna 562XP,550XP,560 XP,346P, 550X8,545,353, 325 P5X, 245 XP, 450 -TORQ, 450, 565, 650 Xp, </t>
  </si>
  <si>
    <r>
      <t>CENA NETTO/JEDN(ZŁ)</t>
    </r>
    <r>
      <rPr>
        <b/>
        <vertAlign val="superscript"/>
        <sz val="10"/>
        <rFont val="Calibri"/>
        <family val="2"/>
        <scheme val="minor"/>
      </rPr>
      <t>1</t>
    </r>
  </si>
  <si>
    <t>na dostawę części zamiennych i materiałów eksploatacyjnych do maszyn i urządzeń przemysłu leśnego dla potrzeb urzędu Morskiego w Gdyni</t>
  </si>
  <si>
    <t xml:space="preserve">Znak sprawy TZ2.374.2.2.180.4.2021.IS                 </t>
  </si>
  <si>
    <t>1-Wykonawca zobligowany jest wskazać cenę jednostkową netto, z dokładnością do dwóch miejsc po przecinku-kolumna "5"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</si>
</sst>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rgb="FF1F0387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Protection="1"/>
    <xf numFmtId="4" fontId="4" fillId="0" borderId="2" xfId="0" applyNumberFormat="1" applyFont="1" applyBorder="1" applyProtection="1"/>
    <xf numFmtId="0" fontId="4" fillId="0" borderId="1" xfId="0" quotePrefix="1" applyFont="1" applyFill="1" applyBorder="1" applyAlignment="1" applyProtection="1">
      <alignment horizontal="center" wrapText="1"/>
    </xf>
    <xf numFmtId="0" fontId="4" fillId="0" borderId="5" xfId="0" quotePrefix="1" applyFont="1" applyFill="1" applyBorder="1" applyAlignment="1" applyProtection="1">
      <alignment horizontal="center" wrapText="1"/>
    </xf>
    <xf numFmtId="0" fontId="4" fillId="0" borderId="4" xfId="0" quotePrefix="1" applyFont="1" applyFill="1" applyBorder="1" applyAlignment="1" applyProtection="1">
      <alignment horizontal="center" wrapText="1"/>
    </xf>
    <xf numFmtId="0" fontId="1" fillId="0" borderId="7" xfId="0" applyFont="1" applyFill="1" applyBorder="1" applyAlignment="1" applyProtection="1">
      <alignment wrapText="1"/>
    </xf>
    <xf numFmtId="0" fontId="4" fillId="0" borderId="8" xfId="0" quotePrefix="1" applyFont="1" applyFill="1" applyBorder="1" applyAlignment="1" applyProtection="1">
      <alignment horizontal="center" wrapText="1"/>
    </xf>
    <xf numFmtId="0" fontId="0" fillId="0" borderId="9" xfId="0" applyFill="1" applyBorder="1" applyAlignment="1" applyProtection="1">
      <alignment wrapText="1"/>
    </xf>
    <xf numFmtId="4" fontId="0" fillId="0" borderId="6" xfId="0" applyNumberForma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/>
    </xf>
    <xf numFmtId="0" fontId="3" fillId="0" borderId="5" xfId="0" quotePrefix="1" applyFont="1" applyFill="1" applyBorder="1" applyAlignment="1" applyProtection="1">
      <alignment horizontal="center"/>
    </xf>
    <xf numFmtId="0" fontId="0" fillId="0" borderId="9" xfId="0" quotePrefix="1" applyBorder="1" applyProtection="1"/>
    <xf numFmtId="4" fontId="1" fillId="0" borderId="9" xfId="0" applyNumberFormat="1" applyFont="1" applyBorder="1" applyProtection="1"/>
    <xf numFmtId="0" fontId="3" fillId="0" borderId="14" xfId="0" applyFont="1" applyBorder="1" applyProtection="1"/>
    <xf numFmtId="0" fontId="4" fillId="0" borderId="15" xfId="0" applyFont="1" applyFill="1" applyBorder="1" applyProtection="1"/>
    <xf numFmtId="0" fontId="4" fillId="0" borderId="16" xfId="0" applyFont="1" applyFill="1" applyBorder="1" applyProtection="1"/>
    <xf numFmtId="3" fontId="3" fillId="0" borderId="14" xfId="0" applyNumberFormat="1" applyFont="1" applyFill="1" applyBorder="1" applyProtection="1"/>
    <xf numFmtId="0" fontId="3" fillId="0" borderId="16" xfId="0" applyFont="1" applyFill="1" applyBorder="1" applyProtection="1"/>
    <xf numFmtId="4" fontId="3" fillId="0" borderId="17" xfId="0" applyNumberFormat="1" applyFont="1" applyFill="1" applyBorder="1" applyProtection="1"/>
    <xf numFmtId="4" fontId="3" fillId="0" borderId="15" xfId="0" applyNumberFormat="1" applyFont="1" applyBorder="1" applyProtection="1"/>
    <xf numFmtId="4" fontId="3" fillId="0" borderId="14" xfId="0" applyNumberFormat="1" applyFont="1" applyBorder="1" applyProtection="1"/>
    <xf numFmtId="0" fontId="0" fillId="2" borderId="10" xfId="0" quotePrefix="1" applyFill="1" applyBorder="1" applyProtection="1"/>
    <xf numFmtId="0" fontId="1" fillId="2" borderId="11" xfId="0" applyFont="1" applyFill="1" applyBorder="1" applyAlignment="1" applyProtection="1">
      <alignment wrapText="1"/>
    </xf>
    <xf numFmtId="0" fontId="11" fillId="2" borderId="12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wrapText="1"/>
    </xf>
    <xf numFmtId="0" fontId="12" fillId="2" borderId="12" xfId="0" applyFont="1" applyFill="1" applyBorder="1" applyAlignment="1" applyProtection="1">
      <alignment wrapText="1"/>
    </xf>
    <xf numFmtId="0" fontId="8" fillId="2" borderId="10" xfId="0" applyFont="1" applyFill="1" applyBorder="1" applyAlignment="1" applyProtection="1">
      <alignment wrapText="1"/>
    </xf>
    <xf numFmtId="0" fontId="14" fillId="2" borderId="11" xfId="0" applyFont="1" applyFill="1" applyBorder="1" applyAlignment="1" applyProtection="1">
      <alignment wrapText="1"/>
    </xf>
    <xf numFmtId="0" fontId="8" fillId="2" borderId="13" xfId="0" applyFont="1" applyFill="1" applyBorder="1" applyAlignment="1" applyProtection="1">
      <alignment wrapText="1"/>
    </xf>
    <xf numFmtId="0" fontId="15" fillId="0" borderId="2" xfId="0" applyFont="1" applyFill="1" applyBorder="1" applyAlignment="1" applyProtection="1">
      <alignment wrapText="1"/>
    </xf>
    <xf numFmtId="0" fontId="15" fillId="0" borderId="3" xfId="0" applyFont="1" applyFill="1" applyBorder="1" applyAlignment="1" applyProtection="1">
      <alignment wrapText="1"/>
    </xf>
    <xf numFmtId="4" fontId="16" fillId="0" borderId="7" xfId="0" applyNumberFormat="1" applyFont="1" applyFill="1" applyBorder="1" applyAlignment="1" applyProtection="1">
      <alignment wrapText="1"/>
      <protection locked="0"/>
    </xf>
  </cellXfs>
  <cellStyles count="1">
    <cellStyle name="Normalny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1"/>
    </tableStyle>
  </tableStyles>
  <colors>
    <mruColors>
      <color rgb="FF1F0387"/>
      <color rgb="FF410EFA"/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Wykaz_asortymentowy" displayName="Wykaz_asortymentowy" ref="C9:J89" totalsRowShown="0" headerRowDxfId="10" headerRowBorderDxfId="9" tableBorderDxfId="8">
  <tableColumns count="8">
    <tableColumn id="1" xr3:uid="{8D648E19-F07B-4252-870D-59C1B06D8818}" name="L.P." dataDxfId="7"/>
    <tableColumn id="2" xr3:uid="{6CDF6D30-EE03-40AE-A9B8-87DC49098DA3}" name="ASORTYMENT" dataDxfId="6"/>
    <tableColumn id="4" xr3:uid="{3C418D92-C7E3-49D1-8E84-A723E20DCBFE}" name="JEDN." dataDxfId="5"/>
    <tableColumn id="5" xr3:uid="{8F6ABEE7-288B-4752-BADD-72DD56C9F61C}" name="ILOŚĆ" dataDxfId="4"/>
    <tableColumn id="6" xr3:uid="{3FAB2D3F-E6E6-4251-9340-81BF3CBC7B69}" name="CENA NETTO/JEDN(ZŁ)1" dataDxfId="3"/>
    <tableColumn id="7" xr3:uid="{D9C49DEC-C03C-4975-84E0-DFA5AF76AD0A}" name="WARTOŚĆ NETTO OGÓŁEM (ZŁ)" dataDxfId="2"/>
    <tableColumn id="8" xr3:uid="{09328A7A-F1CE-402C-8995-DAEF203139E1}" name="WARTOŚĆ BRUTTO OGÓŁEM (ZŁ)" dataDxfId="1"/>
    <tableColumn id="9" xr3:uid="{4DE770F6-7A17-43BE-B811-6FCB0D7EC40E}" name="CENA BRUTTO/SZT. (ZŁ)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0"/>
  <sheetViews>
    <sheetView showGridLines="0" tabSelected="1" workbookViewId="0">
      <selection activeCell="H89" sqref="H89"/>
    </sheetView>
  </sheetViews>
  <sheetFormatPr defaultRowHeight="15" x14ac:dyDescent="0.25"/>
  <cols>
    <col min="1" max="2" width="9.140625" style="1"/>
    <col min="3" max="3" width="6.28515625" style="1" customWidth="1"/>
    <col min="4" max="4" width="59.140625" style="3" customWidth="1"/>
    <col min="5" max="5" width="8.140625" style="3" customWidth="1"/>
    <col min="6" max="6" width="8.140625" style="4" customWidth="1"/>
    <col min="7" max="7" width="13.7109375" style="4" customWidth="1"/>
    <col min="8" max="8" width="12.42578125" style="4" customWidth="1"/>
    <col min="9" max="9" width="15.85546875" style="1" customWidth="1"/>
    <col min="10" max="10" width="12.85546875" style="1" customWidth="1"/>
    <col min="11" max="16384" width="9.140625" style="1"/>
  </cols>
  <sheetData>
    <row r="2" spans="1:10" ht="15.75" x14ac:dyDescent="0.25">
      <c r="A2" s="21"/>
      <c r="C2" s="22" t="s">
        <v>85</v>
      </c>
      <c r="D2" s="19"/>
      <c r="E2" s="19"/>
      <c r="F2" s="19"/>
      <c r="G2" s="19"/>
      <c r="H2" s="19"/>
      <c r="I2" s="19"/>
      <c r="J2" s="16"/>
    </row>
    <row r="3" spans="1:10" x14ac:dyDescent="0.25">
      <c r="C3" s="23" t="s">
        <v>8</v>
      </c>
      <c r="D3" s="16"/>
      <c r="E3" s="16"/>
      <c r="F3" s="16"/>
      <c r="G3" s="16"/>
      <c r="H3" s="16"/>
      <c r="I3" s="16"/>
      <c r="J3" s="16"/>
    </row>
    <row r="4" spans="1:10" x14ac:dyDescent="0.25">
      <c r="C4" s="20"/>
      <c r="D4" s="16"/>
      <c r="E4" s="16"/>
      <c r="F4" s="16"/>
      <c r="G4" s="16"/>
      <c r="H4" s="16"/>
      <c r="I4" s="16"/>
      <c r="J4" s="16"/>
    </row>
    <row r="5" spans="1:10" x14ac:dyDescent="0.25">
      <c r="B5" s="21"/>
      <c r="C5" s="24" t="s">
        <v>175</v>
      </c>
      <c r="D5" s="18"/>
      <c r="E5" s="18"/>
      <c r="F5" s="18"/>
      <c r="G5" s="18"/>
      <c r="H5" s="18"/>
      <c r="I5" s="18"/>
      <c r="J5" s="16"/>
    </row>
    <row r="6" spans="1:10" x14ac:dyDescent="0.25">
      <c r="C6" s="25" t="s">
        <v>86</v>
      </c>
      <c r="D6" s="17"/>
      <c r="E6" s="17"/>
      <c r="F6" s="17"/>
      <c r="G6" s="17"/>
      <c r="H6" s="17"/>
      <c r="I6" s="17"/>
      <c r="J6" s="16"/>
    </row>
    <row r="7" spans="1:10" ht="15.75" x14ac:dyDescent="0.25">
      <c r="C7" s="26" t="s">
        <v>176</v>
      </c>
      <c r="D7" s="15"/>
      <c r="E7" s="15"/>
      <c r="F7" s="15"/>
      <c r="G7" s="15"/>
      <c r="H7" s="15"/>
      <c r="I7" s="15"/>
      <c r="J7" s="16"/>
    </row>
    <row r="8" spans="1:10" x14ac:dyDescent="0.25">
      <c r="C8" s="5"/>
      <c r="D8" s="1"/>
      <c r="E8" s="1"/>
      <c r="F8" s="1"/>
      <c r="G8" s="1"/>
      <c r="H8" s="1"/>
    </row>
    <row r="9" spans="1:10" ht="42" thickBot="1" x14ac:dyDescent="0.3">
      <c r="C9" s="38" t="s">
        <v>0</v>
      </c>
      <c r="D9" s="39" t="s">
        <v>169</v>
      </c>
      <c r="E9" s="40" t="s">
        <v>170</v>
      </c>
      <c r="F9" s="41" t="s">
        <v>168</v>
      </c>
      <c r="G9" s="42" t="s">
        <v>174</v>
      </c>
      <c r="H9" s="43" t="s">
        <v>14</v>
      </c>
      <c r="I9" s="44" t="s">
        <v>6</v>
      </c>
      <c r="J9" s="45" t="s">
        <v>11</v>
      </c>
    </row>
    <row r="10" spans="1:10" ht="15.75" thickBot="1" x14ac:dyDescent="0.3">
      <c r="C10" s="27" t="s">
        <v>1</v>
      </c>
      <c r="D10" s="7" t="s">
        <v>2</v>
      </c>
      <c r="E10" s="9">
        <v>3</v>
      </c>
      <c r="F10" s="11">
        <v>4</v>
      </c>
      <c r="G10" s="9">
        <v>5</v>
      </c>
      <c r="H10" s="8">
        <v>6</v>
      </c>
      <c r="I10" s="7">
        <v>7</v>
      </c>
      <c r="J10" s="11">
        <v>8</v>
      </c>
    </row>
    <row r="11" spans="1:10" ht="31.5" x14ac:dyDescent="0.25">
      <c r="B11" s="2"/>
      <c r="C11" s="28" t="s">
        <v>1</v>
      </c>
      <c r="D11" s="46" t="s">
        <v>171</v>
      </c>
      <c r="E11" s="10" t="s">
        <v>165</v>
      </c>
      <c r="F11" s="12">
        <v>2</v>
      </c>
      <c r="G11" s="48"/>
      <c r="H11" s="13" t="str">
        <f>IF(G11&gt;0,ROUND(+F11,2)*G11,"")</f>
        <v/>
      </c>
      <c r="I11" s="6" t="str">
        <f>IF(G11&gt;0,ROUND(+H11,2)*1.23,"")</f>
        <v/>
      </c>
      <c r="J11" s="29" t="str">
        <f>IF(G11&gt;0,+I11/F11,"")</f>
        <v/>
      </c>
    </row>
    <row r="12" spans="1:10" ht="47.25" x14ac:dyDescent="0.25">
      <c r="B12" s="2"/>
      <c r="C12" s="28" t="s">
        <v>2</v>
      </c>
      <c r="D12" s="47" t="s">
        <v>172</v>
      </c>
      <c r="E12" s="10" t="s">
        <v>165</v>
      </c>
      <c r="F12" s="12">
        <v>86</v>
      </c>
      <c r="G12" s="48"/>
      <c r="H12" s="13" t="str">
        <f t="shared" ref="H12" si="0">IF(G12&gt;0,ROUND(+F12,2)*G12,"")</f>
        <v/>
      </c>
      <c r="I12" s="6" t="str">
        <f t="shared" ref="I12" si="1">IF(G12&gt;0,ROUND(+H12,2)*1.23,"")</f>
        <v/>
      </c>
      <c r="J12" s="29" t="str">
        <f t="shared" ref="J12" si="2">IF(G12&gt;0,+I12/F12,"")</f>
        <v/>
      </c>
    </row>
    <row r="13" spans="1:10" ht="47.25" x14ac:dyDescent="0.25">
      <c r="B13" s="2"/>
      <c r="C13" s="28" t="s">
        <v>3</v>
      </c>
      <c r="D13" s="47" t="s">
        <v>173</v>
      </c>
      <c r="E13" s="10" t="s">
        <v>165</v>
      </c>
      <c r="F13" s="12">
        <v>133</v>
      </c>
      <c r="G13" s="48"/>
      <c r="H13" s="13" t="str">
        <f t="shared" ref="H13:H62" si="3">IF(G13&gt;0,ROUND(+F13,2)*G13,"")</f>
        <v/>
      </c>
      <c r="I13" s="6" t="str">
        <f t="shared" ref="I13:I62" si="4">IF(G13&gt;0,ROUND(+H13,2)*1.23,"")</f>
        <v/>
      </c>
      <c r="J13" s="29" t="str">
        <f t="shared" ref="J13:J62" si="5">IF(G13&gt;0,+I13/F13,"")</f>
        <v/>
      </c>
    </row>
    <row r="14" spans="1:10" ht="31.5" x14ac:dyDescent="0.25">
      <c r="B14" s="2"/>
      <c r="C14" s="28" t="s">
        <v>4</v>
      </c>
      <c r="D14" s="47" t="s">
        <v>90</v>
      </c>
      <c r="E14" s="10" t="s">
        <v>165</v>
      </c>
      <c r="F14" s="12">
        <v>32</v>
      </c>
      <c r="G14" s="48"/>
      <c r="H14" s="13" t="str">
        <f t="shared" si="3"/>
        <v/>
      </c>
      <c r="I14" s="6" t="str">
        <f t="shared" si="4"/>
        <v/>
      </c>
      <c r="J14" s="29" t="str">
        <f t="shared" si="5"/>
        <v/>
      </c>
    </row>
    <row r="15" spans="1:10" ht="15.75" x14ac:dyDescent="0.25">
      <c r="B15" s="2"/>
      <c r="C15" s="28" t="s">
        <v>5</v>
      </c>
      <c r="D15" s="47" t="s">
        <v>91</v>
      </c>
      <c r="E15" s="14" t="s">
        <v>165</v>
      </c>
      <c r="F15" s="12">
        <v>12</v>
      </c>
      <c r="G15" s="48"/>
      <c r="H15" s="13" t="str">
        <f t="shared" si="3"/>
        <v/>
      </c>
      <c r="I15" s="6" t="str">
        <f t="shared" si="4"/>
        <v/>
      </c>
      <c r="J15" s="29" t="str">
        <f t="shared" si="5"/>
        <v/>
      </c>
    </row>
    <row r="16" spans="1:10" ht="15.75" x14ac:dyDescent="0.25">
      <c r="B16" s="2"/>
      <c r="C16" s="28" t="s">
        <v>7</v>
      </c>
      <c r="D16" s="47" t="s">
        <v>92</v>
      </c>
      <c r="E16" s="10" t="s">
        <v>165</v>
      </c>
      <c r="F16" s="12">
        <v>2</v>
      </c>
      <c r="G16" s="48"/>
      <c r="H16" s="13" t="str">
        <f t="shared" si="3"/>
        <v/>
      </c>
      <c r="I16" s="6" t="str">
        <f t="shared" si="4"/>
        <v/>
      </c>
      <c r="J16" s="29" t="str">
        <f t="shared" si="5"/>
        <v/>
      </c>
    </row>
    <row r="17" spans="2:10" ht="15.75" x14ac:dyDescent="0.25">
      <c r="B17" s="2"/>
      <c r="C17" s="28" t="s">
        <v>9</v>
      </c>
      <c r="D17" s="47" t="s">
        <v>93</v>
      </c>
      <c r="E17" s="10" t="s">
        <v>165</v>
      </c>
      <c r="F17" s="12">
        <v>48</v>
      </c>
      <c r="G17" s="48"/>
      <c r="H17" s="13" t="str">
        <f t="shared" si="3"/>
        <v/>
      </c>
      <c r="I17" s="6" t="str">
        <f t="shared" si="4"/>
        <v/>
      </c>
      <c r="J17" s="29" t="str">
        <f t="shared" si="5"/>
        <v/>
      </c>
    </row>
    <row r="18" spans="2:10" ht="15.75" x14ac:dyDescent="0.25">
      <c r="B18" s="2"/>
      <c r="C18" s="28" t="s">
        <v>10</v>
      </c>
      <c r="D18" s="47" t="s">
        <v>94</v>
      </c>
      <c r="E18" s="10" t="s">
        <v>165</v>
      </c>
      <c r="F18" s="12">
        <v>24</v>
      </c>
      <c r="G18" s="48"/>
      <c r="H18" s="13" t="str">
        <f t="shared" si="3"/>
        <v/>
      </c>
      <c r="I18" s="6" t="str">
        <f t="shared" si="4"/>
        <v/>
      </c>
      <c r="J18" s="29" t="str">
        <f t="shared" si="5"/>
        <v/>
      </c>
    </row>
    <row r="19" spans="2:10" ht="31.5" x14ac:dyDescent="0.25">
      <c r="B19" s="2"/>
      <c r="C19" s="28" t="s">
        <v>12</v>
      </c>
      <c r="D19" s="47" t="s">
        <v>95</v>
      </c>
      <c r="E19" s="10" t="s">
        <v>165</v>
      </c>
      <c r="F19" s="12">
        <v>2</v>
      </c>
      <c r="G19" s="48"/>
      <c r="H19" s="13" t="str">
        <f t="shared" si="3"/>
        <v/>
      </c>
      <c r="I19" s="6" t="str">
        <f t="shared" si="4"/>
        <v/>
      </c>
      <c r="J19" s="29" t="str">
        <f t="shared" si="5"/>
        <v/>
      </c>
    </row>
    <row r="20" spans="2:10" ht="15.75" x14ac:dyDescent="0.25">
      <c r="B20" s="2"/>
      <c r="C20" s="28" t="s">
        <v>15</v>
      </c>
      <c r="D20" s="47" t="s">
        <v>96</v>
      </c>
      <c r="E20" s="10" t="s">
        <v>165</v>
      </c>
      <c r="F20" s="12">
        <v>2</v>
      </c>
      <c r="G20" s="48"/>
      <c r="H20" s="13" t="str">
        <f t="shared" si="3"/>
        <v/>
      </c>
      <c r="I20" s="6" t="str">
        <f t="shared" si="4"/>
        <v/>
      </c>
      <c r="J20" s="29" t="str">
        <f t="shared" si="5"/>
        <v/>
      </c>
    </row>
    <row r="21" spans="2:10" ht="31.5" x14ac:dyDescent="0.25">
      <c r="B21" s="2"/>
      <c r="C21" s="28" t="s">
        <v>16</v>
      </c>
      <c r="D21" s="47" t="s">
        <v>97</v>
      </c>
      <c r="E21" s="10" t="s">
        <v>165</v>
      </c>
      <c r="F21" s="12">
        <v>3</v>
      </c>
      <c r="G21" s="48"/>
      <c r="H21" s="13" t="str">
        <f t="shared" si="3"/>
        <v/>
      </c>
      <c r="I21" s="6" t="str">
        <f t="shared" si="4"/>
        <v/>
      </c>
      <c r="J21" s="29" t="str">
        <f t="shared" si="5"/>
        <v/>
      </c>
    </row>
    <row r="22" spans="2:10" ht="31.5" x14ac:dyDescent="0.25">
      <c r="B22" s="2"/>
      <c r="C22" s="28" t="s">
        <v>17</v>
      </c>
      <c r="D22" s="47" t="s">
        <v>98</v>
      </c>
      <c r="E22" s="10" t="s">
        <v>165</v>
      </c>
      <c r="F22" s="12">
        <v>3</v>
      </c>
      <c r="G22" s="48"/>
      <c r="H22" s="13" t="str">
        <f t="shared" si="3"/>
        <v/>
      </c>
      <c r="I22" s="6" t="str">
        <f t="shared" si="4"/>
        <v/>
      </c>
      <c r="J22" s="29" t="str">
        <f t="shared" si="5"/>
        <v/>
      </c>
    </row>
    <row r="23" spans="2:10" ht="31.5" x14ac:dyDescent="0.25">
      <c r="B23" s="2"/>
      <c r="C23" s="28" t="s">
        <v>18</v>
      </c>
      <c r="D23" s="47" t="s">
        <v>99</v>
      </c>
      <c r="E23" s="10" t="s">
        <v>165</v>
      </c>
      <c r="F23" s="12">
        <v>50</v>
      </c>
      <c r="G23" s="48"/>
      <c r="H23" s="13" t="str">
        <f t="shared" si="3"/>
        <v/>
      </c>
      <c r="I23" s="6" t="str">
        <f t="shared" si="4"/>
        <v/>
      </c>
      <c r="J23" s="29" t="str">
        <f t="shared" si="5"/>
        <v/>
      </c>
    </row>
    <row r="24" spans="2:10" ht="31.5" x14ac:dyDescent="0.25">
      <c r="B24" s="2"/>
      <c r="C24" s="28" t="s">
        <v>19</v>
      </c>
      <c r="D24" s="47" t="s">
        <v>100</v>
      </c>
      <c r="E24" s="10" t="s">
        <v>165</v>
      </c>
      <c r="F24" s="12">
        <v>51</v>
      </c>
      <c r="G24" s="48"/>
      <c r="H24" s="13" t="str">
        <f t="shared" si="3"/>
        <v/>
      </c>
      <c r="I24" s="6" t="str">
        <f t="shared" si="4"/>
        <v/>
      </c>
      <c r="J24" s="29" t="str">
        <f t="shared" si="5"/>
        <v/>
      </c>
    </row>
    <row r="25" spans="2:10" ht="31.5" x14ac:dyDescent="0.25">
      <c r="B25" s="2"/>
      <c r="C25" s="28" t="s">
        <v>20</v>
      </c>
      <c r="D25" s="47" t="s">
        <v>101</v>
      </c>
      <c r="E25" s="10" t="s">
        <v>165</v>
      </c>
      <c r="F25" s="12">
        <v>6</v>
      </c>
      <c r="G25" s="48"/>
      <c r="H25" s="13" t="str">
        <f t="shared" si="3"/>
        <v/>
      </c>
      <c r="I25" s="6" t="str">
        <f t="shared" si="4"/>
        <v/>
      </c>
      <c r="J25" s="29" t="str">
        <f t="shared" si="5"/>
        <v/>
      </c>
    </row>
    <row r="26" spans="2:10" ht="31.5" x14ac:dyDescent="0.25">
      <c r="B26" s="2"/>
      <c r="C26" s="28" t="s">
        <v>21</v>
      </c>
      <c r="D26" s="47" t="s">
        <v>102</v>
      </c>
      <c r="E26" s="10" t="s">
        <v>165</v>
      </c>
      <c r="F26" s="12">
        <v>3</v>
      </c>
      <c r="G26" s="48"/>
      <c r="H26" s="13" t="str">
        <f t="shared" si="3"/>
        <v/>
      </c>
      <c r="I26" s="6" t="str">
        <f t="shared" si="4"/>
        <v/>
      </c>
      <c r="J26" s="29" t="str">
        <f t="shared" si="5"/>
        <v/>
      </c>
    </row>
    <row r="27" spans="2:10" ht="31.5" x14ac:dyDescent="0.25">
      <c r="B27" s="2"/>
      <c r="C27" s="28" t="s">
        <v>22</v>
      </c>
      <c r="D27" s="47" t="s">
        <v>103</v>
      </c>
      <c r="E27" s="14" t="s">
        <v>165</v>
      </c>
      <c r="F27" s="12">
        <v>3</v>
      </c>
      <c r="G27" s="48"/>
      <c r="H27" s="13" t="str">
        <f t="shared" si="3"/>
        <v/>
      </c>
      <c r="I27" s="6" t="str">
        <f t="shared" si="4"/>
        <v/>
      </c>
      <c r="J27" s="29" t="str">
        <f t="shared" si="5"/>
        <v/>
      </c>
    </row>
    <row r="28" spans="2:10" ht="15.75" x14ac:dyDescent="0.25">
      <c r="B28" s="2"/>
      <c r="C28" s="28" t="s">
        <v>23</v>
      </c>
      <c r="D28" s="47" t="s">
        <v>104</v>
      </c>
      <c r="E28" s="10" t="s">
        <v>165</v>
      </c>
      <c r="F28" s="12">
        <v>1</v>
      </c>
      <c r="G28" s="48"/>
      <c r="H28" s="13" t="str">
        <f t="shared" si="3"/>
        <v/>
      </c>
      <c r="I28" s="6" t="str">
        <f t="shared" si="4"/>
        <v/>
      </c>
      <c r="J28" s="29" t="str">
        <f t="shared" si="5"/>
        <v/>
      </c>
    </row>
    <row r="29" spans="2:10" ht="31.5" x14ac:dyDescent="0.25">
      <c r="B29" s="2"/>
      <c r="C29" s="28" t="s">
        <v>24</v>
      </c>
      <c r="D29" s="47" t="s">
        <v>105</v>
      </c>
      <c r="E29" s="10" t="s">
        <v>165</v>
      </c>
      <c r="F29" s="12">
        <v>4</v>
      </c>
      <c r="G29" s="48"/>
      <c r="H29" s="13" t="str">
        <f t="shared" si="3"/>
        <v/>
      </c>
      <c r="I29" s="6" t="str">
        <f t="shared" si="4"/>
        <v/>
      </c>
      <c r="J29" s="29" t="str">
        <f t="shared" si="5"/>
        <v/>
      </c>
    </row>
    <row r="30" spans="2:10" ht="31.5" x14ac:dyDescent="0.25">
      <c r="B30" s="2"/>
      <c r="C30" s="28" t="s">
        <v>25</v>
      </c>
      <c r="D30" s="47" t="s">
        <v>106</v>
      </c>
      <c r="E30" s="10" t="s">
        <v>165</v>
      </c>
      <c r="F30" s="12">
        <v>16</v>
      </c>
      <c r="G30" s="48"/>
      <c r="H30" s="13" t="str">
        <f t="shared" si="3"/>
        <v/>
      </c>
      <c r="I30" s="6" t="str">
        <f t="shared" si="4"/>
        <v/>
      </c>
      <c r="J30" s="29" t="str">
        <f t="shared" si="5"/>
        <v/>
      </c>
    </row>
    <row r="31" spans="2:10" ht="31.5" x14ac:dyDescent="0.25">
      <c r="B31" s="2"/>
      <c r="C31" s="28" t="s">
        <v>26</v>
      </c>
      <c r="D31" s="47" t="s">
        <v>107</v>
      </c>
      <c r="E31" s="14" t="s">
        <v>165</v>
      </c>
      <c r="F31" s="12">
        <v>8</v>
      </c>
      <c r="G31" s="48"/>
      <c r="H31" s="13" t="str">
        <f t="shared" si="3"/>
        <v/>
      </c>
      <c r="I31" s="6" t="str">
        <f t="shared" si="4"/>
        <v/>
      </c>
      <c r="J31" s="29" t="str">
        <f t="shared" si="5"/>
        <v/>
      </c>
    </row>
    <row r="32" spans="2:10" ht="31.5" x14ac:dyDescent="0.25">
      <c r="B32" s="2"/>
      <c r="C32" s="28" t="s">
        <v>27</v>
      </c>
      <c r="D32" s="47" t="s">
        <v>108</v>
      </c>
      <c r="E32" s="10" t="s">
        <v>165</v>
      </c>
      <c r="F32" s="12">
        <v>14</v>
      </c>
      <c r="G32" s="48"/>
      <c r="H32" s="13" t="str">
        <f t="shared" si="3"/>
        <v/>
      </c>
      <c r="I32" s="6" t="str">
        <f t="shared" si="4"/>
        <v/>
      </c>
      <c r="J32" s="29" t="str">
        <f t="shared" si="5"/>
        <v/>
      </c>
    </row>
    <row r="33" spans="2:10" ht="31.5" x14ac:dyDescent="0.25">
      <c r="B33" s="2"/>
      <c r="C33" s="28" t="s">
        <v>28</v>
      </c>
      <c r="D33" s="47" t="s">
        <v>109</v>
      </c>
      <c r="E33" s="10" t="s">
        <v>165</v>
      </c>
      <c r="F33" s="12">
        <v>20</v>
      </c>
      <c r="G33" s="48"/>
      <c r="H33" s="13" t="str">
        <f t="shared" si="3"/>
        <v/>
      </c>
      <c r="I33" s="6" t="str">
        <f t="shared" si="4"/>
        <v/>
      </c>
      <c r="J33" s="29" t="str">
        <f t="shared" si="5"/>
        <v/>
      </c>
    </row>
    <row r="34" spans="2:10" ht="31.5" x14ac:dyDescent="0.25">
      <c r="B34" s="2"/>
      <c r="C34" s="28" t="s">
        <v>29</v>
      </c>
      <c r="D34" s="47" t="s">
        <v>110</v>
      </c>
      <c r="E34" s="10" t="s">
        <v>165</v>
      </c>
      <c r="F34" s="12">
        <v>26</v>
      </c>
      <c r="G34" s="48"/>
      <c r="H34" s="13" t="str">
        <f t="shared" si="3"/>
        <v/>
      </c>
      <c r="I34" s="6" t="str">
        <f t="shared" si="4"/>
        <v/>
      </c>
      <c r="J34" s="29" t="str">
        <f t="shared" si="5"/>
        <v/>
      </c>
    </row>
    <row r="35" spans="2:10" ht="31.5" x14ac:dyDescent="0.25">
      <c r="B35" s="2"/>
      <c r="C35" s="28" t="s">
        <v>30</v>
      </c>
      <c r="D35" s="47" t="s">
        <v>111</v>
      </c>
      <c r="E35" s="14" t="s">
        <v>165</v>
      </c>
      <c r="F35" s="12">
        <v>1</v>
      </c>
      <c r="G35" s="48"/>
      <c r="H35" s="13" t="str">
        <f t="shared" si="3"/>
        <v/>
      </c>
      <c r="I35" s="6" t="str">
        <f t="shared" si="4"/>
        <v/>
      </c>
      <c r="J35" s="29" t="str">
        <f t="shared" si="5"/>
        <v/>
      </c>
    </row>
    <row r="36" spans="2:10" ht="31.5" x14ac:dyDescent="0.25">
      <c r="B36" s="2"/>
      <c r="C36" s="28" t="s">
        <v>31</v>
      </c>
      <c r="D36" s="47" t="s">
        <v>112</v>
      </c>
      <c r="E36" s="10" t="s">
        <v>165</v>
      </c>
      <c r="F36" s="12">
        <v>8</v>
      </c>
      <c r="G36" s="48"/>
      <c r="H36" s="13" t="str">
        <f t="shared" si="3"/>
        <v/>
      </c>
      <c r="I36" s="6" t="str">
        <f t="shared" si="4"/>
        <v/>
      </c>
      <c r="J36" s="29" t="str">
        <f t="shared" si="5"/>
        <v/>
      </c>
    </row>
    <row r="37" spans="2:10" ht="31.5" x14ac:dyDescent="0.25">
      <c r="B37" s="2"/>
      <c r="C37" s="28" t="s">
        <v>32</v>
      </c>
      <c r="D37" s="47" t="s">
        <v>113</v>
      </c>
      <c r="E37" s="10" t="s">
        <v>165</v>
      </c>
      <c r="F37" s="12">
        <v>3</v>
      </c>
      <c r="G37" s="48"/>
      <c r="H37" s="13" t="str">
        <f t="shared" si="3"/>
        <v/>
      </c>
      <c r="I37" s="6" t="str">
        <f t="shared" si="4"/>
        <v/>
      </c>
      <c r="J37" s="29" t="str">
        <f t="shared" si="5"/>
        <v/>
      </c>
    </row>
    <row r="38" spans="2:10" ht="31.5" x14ac:dyDescent="0.25">
      <c r="B38" s="2"/>
      <c r="C38" s="28" t="s">
        <v>33</v>
      </c>
      <c r="D38" s="47" t="s">
        <v>114</v>
      </c>
      <c r="E38" s="10" t="s">
        <v>165</v>
      </c>
      <c r="F38" s="12">
        <v>4</v>
      </c>
      <c r="G38" s="48"/>
      <c r="H38" s="13" t="str">
        <f t="shared" si="3"/>
        <v/>
      </c>
      <c r="I38" s="6" t="str">
        <f t="shared" si="4"/>
        <v/>
      </c>
      <c r="J38" s="29" t="str">
        <f t="shared" si="5"/>
        <v/>
      </c>
    </row>
    <row r="39" spans="2:10" ht="31.5" x14ac:dyDescent="0.25">
      <c r="B39" s="2"/>
      <c r="C39" s="28" t="s">
        <v>34</v>
      </c>
      <c r="D39" s="47" t="s">
        <v>115</v>
      </c>
      <c r="E39" s="10" t="s">
        <v>165</v>
      </c>
      <c r="F39" s="12">
        <v>1</v>
      </c>
      <c r="G39" s="48"/>
      <c r="H39" s="13" t="str">
        <f t="shared" si="3"/>
        <v/>
      </c>
      <c r="I39" s="6" t="str">
        <f t="shared" si="4"/>
        <v/>
      </c>
      <c r="J39" s="29" t="str">
        <f t="shared" si="5"/>
        <v/>
      </c>
    </row>
    <row r="40" spans="2:10" ht="31.5" x14ac:dyDescent="0.25">
      <c r="B40" s="2"/>
      <c r="C40" s="28" t="s">
        <v>35</v>
      </c>
      <c r="D40" s="47" t="s">
        <v>116</v>
      </c>
      <c r="E40" s="10" t="s">
        <v>165</v>
      </c>
      <c r="F40" s="12">
        <v>2</v>
      </c>
      <c r="G40" s="48"/>
      <c r="H40" s="13" t="str">
        <f t="shared" si="3"/>
        <v/>
      </c>
      <c r="I40" s="6" t="str">
        <f t="shared" si="4"/>
        <v/>
      </c>
      <c r="J40" s="29" t="str">
        <f t="shared" si="5"/>
        <v/>
      </c>
    </row>
    <row r="41" spans="2:10" ht="15.75" x14ac:dyDescent="0.25">
      <c r="B41" s="2"/>
      <c r="C41" s="28" t="s">
        <v>36</v>
      </c>
      <c r="D41" s="47" t="s">
        <v>117</v>
      </c>
      <c r="E41" s="10" t="s">
        <v>165</v>
      </c>
      <c r="F41" s="12">
        <v>1</v>
      </c>
      <c r="G41" s="48"/>
      <c r="H41" s="13" t="str">
        <f t="shared" si="3"/>
        <v/>
      </c>
      <c r="I41" s="6" t="str">
        <f t="shared" si="4"/>
        <v/>
      </c>
      <c r="J41" s="29" t="str">
        <f t="shared" si="5"/>
        <v/>
      </c>
    </row>
    <row r="42" spans="2:10" ht="15.75" x14ac:dyDescent="0.25">
      <c r="B42" s="2"/>
      <c r="C42" s="28" t="s">
        <v>37</v>
      </c>
      <c r="D42" s="47" t="s">
        <v>118</v>
      </c>
      <c r="E42" s="10" t="s">
        <v>165</v>
      </c>
      <c r="F42" s="12">
        <v>3</v>
      </c>
      <c r="G42" s="48"/>
      <c r="H42" s="13" t="str">
        <f t="shared" si="3"/>
        <v/>
      </c>
      <c r="I42" s="6" t="str">
        <f t="shared" si="4"/>
        <v/>
      </c>
      <c r="J42" s="29" t="str">
        <f t="shared" si="5"/>
        <v/>
      </c>
    </row>
    <row r="43" spans="2:10" ht="31.5" x14ac:dyDescent="0.25">
      <c r="B43" s="2"/>
      <c r="C43" s="28" t="s">
        <v>38</v>
      </c>
      <c r="D43" s="47" t="s">
        <v>119</v>
      </c>
      <c r="E43" s="10" t="s">
        <v>165</v>
      </c>
      <c r="F43" s="12">
        <v>14</v>
      </c>
      <c r="G43" s="48"/>
      <c r="H43" s="13" t="str">
        <f t="shared" si="3"/>
        <v/>
      </c>
      <c r="I43" s="6" t="str">
        <f t="shared" si="4"/>
        <v/>
      </c>
      <c r="J43" s="29" t="str">
        <f t="shared" si="5"/>
        <v/>
      </c>
    </row>
    <row r="44" spans="2:10" ht="31.5" x14ac:dyDescent="0.25">
      <c r="B44" s="2"/>
      <c r="C44" s="28" t="s">
        <v>39</v>
      </c>
      <c r="D44" s="47" t="s">
        <v>120</v>
      </c>
      <c r="E44" s="10" t="s">
        <v>166</v>
      </c>
      <c r="F44" s="12">
        <v>9</v>
      </c>
      <c r="G44" s="48"/>
      <c r="H44" s="13" t="str">
        <f t="shared" si="3"/>
        <v/>
      </c>
      <c r="I44" s="6" t="str">
        <f t="shared" si="4"/>
        <v/>
      </c>
      <c r="J44" s="29" t="str">
        <f t="shared" si="5"/>
        <v/>
      </c>
    </row>
    <row r="45" spans="2:10" ht="15.75" x14ac:dyDescent="0.25">
      <c r="B45" s="2"/>
      <c r="C45" s="28" t="s">
        <v>40</v>
      </c>
      <c r="D45" s="47" t="s">
        <v>121</v>
      </c>
      <c r="E45" s="10" t="s">
        <v>165</v>
      </c>
      <c r="F45" s="12">
        <v>8</v>
      </c>
      <c r="G45" s="48"/>
      <c r="H45" s="13" t="str">
        <f t="shared" si="3"/>
        <v/>
      </c>
      <c r="I45" s="6" t="str">
        <f t="shared" si="4"/>
        <v/>
      </c>
      <c r="J45" s="29" t="str">
        <f t="shared" si="5"/>
        <v/>
      </c>
    </row>
    <row r="46" spans="2:10" ht="31.5" x14ac:dyDescent="0.25">
      <c r="B46" s="2"/>
      <c r="C46" s="28" t="s">
        <v>41</v>
      </c>
      <c r="D46" s="47" t="s">
        <v>122</v>
      </c>
      <c r="E46" s="14" t="s">
        <v>165</v>
      </c>
      <c r="F46" s="12">
        <v>4</v>
      </c>
      <c r="G46" s="48"/>
      <c r="H46" s="13" t="str">
        <f t="shared" si="3"/>
        <v/>
      </c>
      <c r="I46" s="6" t="str">
        <f t="shared" si="4"/>
        <v/>
      </c>
      <c r="J46" s="29" t="str">
        <f t="shared" si="5"/>
        <v/>
      </c>
    </row>
    <row r="47" spans="2:10" ht="31.5" x14ac:dyDescent="0.25">
      <c r="B47" s="2"/>
      <c r="C47" s="28" t="s">
        <v>42</v>
      </c>
      <c r="D47" s="47" t="s">
        <v>123</v>
      </c>
      <c r="E47" s="14" t="s">
        <v>165</v>
      </c>
      <c r="F47" s="12">
        <v>2</v>
      </c>
      <c r="G47" s="48"/>
      <c r="H47" s="13" t="str">
        <f t="shared" si="3"/>
        <v/>
      </c>
      <c r="I47" s="6" t="str">
        <f t="shared" si="4"/>
        <v/>
      </c>
      <c r="J47" s="29" t="str">
        <f t="shared" si="5"/>
        <v/>
      </c>
    </row>
    <row r="48" spans="2:10" ht="31.5" x14ac:dyDescent="0.25">
      <c r="B48" s="2"/>
      <c r="C48" s="28" t="s">
        <v>43</v>
      </c>
      <c r="D48" s="47" t="s">
        <v>124</v>
      </c>
      <c r="E48" s="10" t="s">
        <v>165</v>
      </c>
      <c r="F48" s="12">
        <v>13</v>
      </c>
      <c r="G48" s="48"/>
      <c r="H48" s="13" t="str">
        <f t="shared" si="3"/>
        <v/>
      </c>
      <c r="I48" s="6" t="str">
        <f t="shared" si="4"/>
        <v/>
      </c>
      <c r="J48" s="29" t="str">
        <f t="shared" si="5"/>
        <v/>
      </c>
    </row>
    <row r="49" spans="2:10" ht="31.5" x14ac:dyDescent="0.25">
      <c r="B49" s="2"/>
      <c r="C49" s="28" t="s">
        <v>44</v>
      </c>
      <c r="D49" s="47" t="s">
        <v>125</v>
      </c>
      <c r="E49" s="10" t="s">
        <v>165</v>
      </c>
      <c r="F49" s="12">
        <v>22</v>
      </c>
      <c r="G49" s="48"/>
      <c r="H49" s="13" t="str">
        <f t="shared" si="3"/>
        <v/>
      </c>
      <c r="I49" s="6" t="str">
        <f t="shared" si="4"/>
        <v/>
      </c>
      <c r="J49" s="29" t="str">
        <f t="shared" si="5"/>
        <v/>
      </c>
    </row>
    <row r="50" spans="2:10" ht="31.5" x14ac:dyDescent="0.25">
      <c r="B50" s="2"/>
      <c r="C50" s="28" t="s">
        <v>45</v>
      </c>
      <c r="D50" s="47" t="s">
        <v>126</v>
      </c>
      <c r="E50" s="10" t="s">
        <v>165</v>
      </c>
      <c r="F50" s="12">
        <v>16</v>
      </c>
      <c r="G50" s="48"/>
      <c r="H50" s="13" t="str">
        <f t="shared" si="3"/>
        <v/>
      </c>
      <c r="I50" s="6" t="str">
        <f t="shared" si="4"/>
        <v/>
      </c>
      <c r="J50" s="29" t="str">
        <f t="shared" si="5"/>
        <v/>
      </c>
    </row>
    <row r="51" spans="2:10" ht="47.25" x14ac:dyDescent="0.25">
      <c r="B51" s="2"/>
      <c r="C51" s="28" t="s">
        <v>46</v>
      </c>
      <c r="D51" s="47" t="s">
        <v>127</v>
      </c>
      <c r="E51" s="10" t="s">
        <v>165</v>
      </c>
      <c r="F51" s="12">
        <v>32</v>
      </c>
      <c r="G51" s="48"/>
      <c r="H51" s="13" t="str">
        <f t="shared" si="3"/>
        <v/>
      </c>
      <c r="I51" s="6" t="str">
        <f t="shared" si="4"/>
        <v/>
      </c>
      <c r="J51" s="29" t="str">
        <f t="shared" si="5"/>
        <v/>
      </c>
    </row>
    <row r="52" spans="2:10" ht="31.5" x14ac:dyDescent="0.25">
      <c r="B52" s="2"/>
      <c r="C52" s="28" t="s">
        <v>47</v>
      </c>
      <c r="D52" s="47" t="s">
        <v>128</v>
      </c>
      <c r="E52" s="10" t="s">
        <v>165</v>
      </c>
      <c r="F52" s="12">
        <v>4</v>
      </c>
      <c r="G52" s="48"/>
      <c r="H52" s="13" t="str">
        <f t="shared" si="3"/>
        <v/>
      </c>
      <c r="I52" s="6" t="str">
        <f t="shared" si="4"/>
        <v/>
      </c>
      <c r="J52" s="29" t="str">
        <f t="shared" si="5"/>
        <v/>
      </c>
    </row>
    <row r="53" spans="2:10" ht="31.5" x14ac:dyDescent="0.25">
      <c r="B53" s="2"/>
      <c r="C53" s="28" t="s">
        <v>48</v>
      </c>
      <c r="D53" s="47" t="s">
        <v>129</v>
      </c>
      <c r="E53" s="10" t="s">
        <v>165</v>
      </c>
      <c r="F53" s="12">
        <v>3</v>
      </c>
      <c r="G53" s="48"/>
      <c r="H53" s="13" t="str">
        <f t="shared" si="3"/>
        <v/>
      </c>
      <c r="I53" s="6" t="str">
        <f t="shared" si="4"/>
        <v/>
      </c>
      <c r="J53" s="29" t="str">
        <f t="shared" si="5"/>
        <v/>
      </c>
    </row>
    <row r="54" spans="2:10" ht="31.5" x14ac:dyDescent="0.25">
      <c r="B54" s="2"/>
      <c r="C54" s="28" t="s">
        <v>49</v>
      </c>
      <c r="D54" s="47" t="s">
        <v>130</v>
      </c>
      <c r="E54" s="10" t="s">
        <v>165</v>
      </c>
      <c r="F54" s="12">
        <v>1</v>
      </c>
      <c r="G54" s="48"/>
      <c r="H54" s="13" t="str">
        <f t="shared" si="3"/>
        <v/>
      </c>
      <c r="I54" s="6" t="str">
        <f t="shared" si="4"/>
        <v/>
      </c>
      <c r="J54" s="29" t="str">
        <f t="shared" si="5"/>
        <v/>
      </c>
    </row>
    <row r="55" spans="2:10" ht="31.5" x14ac:dyDescent="0.25">
      <c r="B55" s="2"/>
      <c r="C55" s="28" t="s">
        <v>50</v>
      </c>
      <c r="D55" s="47" t="s">
        <v>131</v>
      </c>
      <c r="E55" s="10" t="s">
        <v>165</v>
      </c>
      <c r="F55" s="12">
        <v>1</v>
      </c>
      <c r="G55" s="48"/>
      <c r="H55" s="13" t="str">
        <f t="shared" si="3"/>
        <v/>
      </c>
      <c r="I55" s="6" t="str">
        <f t="shared" si="4"/>
        <v/>
      </c>
      <c r="J55" s="29" t="str">
        <f t="shared" si="5"/>
        <v/>
      </c>
    </row>
    <row r="56" spans="2:10" ht="31.5" x14ac:dyDescent="0.25">
      <c r="B56" s="2"/>
      <c r="C56" s="28" t="s">
        <v>51</v>
      </c>
      <c r="D56" s="47" t="s">
        <v>132</v>
      </c>
      <c r="E56" s="10" t="s">
        <v>165</v>
      </c>
      <c r="F56" s="12">
        <v>1</v>
      </c>
      <c r="G56" s="48"/>
      <c r="H56" s="13" t="str">
        <f t="shared" si="3"/>
        <v/>
      </c>
      <c r="I56" s="6" t="str">
        <f t="shared" si="4"/>
        <v/>
      </c>
      <c r="J56" s="29" t="str">
        <f t="shared" si="5"/>
        <v/>
      </c>
    </row>
    <row r="57" spans="2:10" ht="15.75" x14ac:dyDescent="0.25">
      <c r="B57" s="2"/>
      <c r="C57" s="28" t="s">
        <v>52</v>
      </c>
      <c r="D57" s="47" t="s">
        <v>133</v>
      </c>
      <c r="E57" s="10" t="s">
        <v>165</v>
      </c>
      <c r="F57" s="12">
        <v>1</v>
      </c>
      <c r="G57" s="48"/>
      <c r="H57" s="13" t="str">
        <f t="shared" si="3"/>
        <v/>
      </c>
      <c r="I57" s="6" t="str">
        <f t="shared" si="4"/>
        <v/>
      </c>
      <c r="J57" s="29" t="str">
        <f t="shared" si="5"/>
        <v/>
      </c>
    </row>
    <row r="58" spans="2:10" ht="15.75" x14ac:dyDescent="0.25">
      <c r="B58" s="2"/>
      <c r="C58" s="28" t="s">
        <v>53</v>
      </c>
      <c r="D58" s="47" t="s">
        <v>134</v>
      </c>
      <c r="E58" s="14" t="s">
        <v>165</v>
      </c>
      <c r="F58" s="12">
        <v>1</v>
      </c>
      <c r="G58" s="48"/>
      <c r="H58" s="13" t="str">
        <f t="shared" si="3"/>
        <v/>
      </c>
      <c r="I58" s="6" t="str">
        <f t="shared" si="4"/>
        <v/>
      </c>
      <c r="J58" s="29" t="str">
        <f t="shared" si="5"/>
        <v/>
      </c>
    </row>
    <row r="59" spans="2:10" ht="15.75" x14ac:dyDescent="0.25">
      <c r="B59" s="2"/>
      <c r="C59" s="28" t="s">
        <v>54</v>
      </c>
      <c r="D59" s="47" t="s">
        <v>135</v>
      </c>
      <c r="E59" s="10" t="s">
        <v>165</v>
      </c>
      <c r="F59" s="12">
        <v>2</v>
      </c>
      <c r="G59" s="48"/>
      <c r="H59" s="13" t="str">
        <f t="shared" si="3"/>
        <v/>
      </c>
      <c r="I59" s="6" t="str">
        <f t="shared" si="4"/>
        <v/>
      </c>
      <c r="J59" s="29" t="str">
        <f t="shared" si="5"/>
        <v/>
      </c>
    </row>
    <row r="60" spans="2:10" ht="15.75" x14ac:dyDescent="0.25">
      <c r="B60" s="2"/>
      <c r="C60" s="28" t="s">
        <v>55</v>
      </c>
      <c r="D60" s="47" t="s">
        <v>136</v>
      </c>
      <c r="E60" s="10" t="s">
        <v>165</v>
      </c>
      <c r="F60" s="12">
        <v>1</v>
      </c>
      <c r="G60" s="48"/>
      <c r="H60" s="13" t="str">
        <f t="shared" si="3"/>
        <v/>
      </c>
      <c r="I60" s="6" t="str">
        <f t="shared" si="4"/>
        <v/>
      </c>
      <c r="J60" s="29" t="str">
        <f t="shared" si="5"/>
        <v/>
      </c>
    </row>
    <row r="61" spans="2:10" ht="15.75" x14ac:dyDescent="0.25">
      <c r="B61" s="2"/>
      <c r="C61" s="28" t="s">
        <v>56</v>
      </c>
      <c r="D61" s="47" t="s">
        <v>137</v>
      </c>
      <c r="E61" s="10" t="s">
        <v>165</v>
      </c>
      <c r="F61" s="12">
        <v>3</v>
      </c>
      <c r="G61" s="48"/>
      <c r="H61" s="13" t="str">
        <f t="shared" si="3"/>
        <v/>
      </c>
      <c r="I61" s="6" t="str">
        <f t="shared" si="4"/>
        <v/>
      </c>
      <c r="J61" s="29" t="str">
        <f t="shared" si="5"/>
        <v/>
      </c>
    </row>
    <row r="62" spans="2:10" ht="15.75" x14ac:dyDescent="0.25">
      <c r="B62" s="2"/>
      <c r="C62" s="28" t="s">
        <v>57</v>
      </c>
      <c r="D62" s="47" t="s">
        <v>138</v>
      </c>
      <c r="E62" s="14" t="s">
        <v>165</v>
      </c>
      <c r="F62" s="12">
        <v>1</v>
      </c>
      <c r="G62" s="48"/>
      <c r="H62" s="13" t="str">
        <f t="shared" si="3"/>
        <v/>
      </c>
      <c r="I62" s="6" t="str">
        <f t="shared" si="4"/>
        <v/>
      </c>
      <c r="J62" s="29" t="str">
        <f t="shared" si="5"/>
        <v/>
      </c>
    </row>
    <row r="63" spans="2:10" ht="31.5" x14ac:dyDescent="0.25">
      <c r="B63" s="2"/>
      <c r="C63" s="28" t="s">
        <v>58</v>
      </c>
      <c r="D63" s="47" t="s">
        <v>139</v>
      </c>
      <c r="E63" s="10" t="s">
        <v>165</v>
      </c>
      <c r="F63" s="12">
        <v>1</v>
      </c>
      <c r="G63" s="48"/>
      <c r="H63" s="13" t="str">
        <f t="shared" ref="H63:H82" si="6">IF(G63&gt;0,ROUND(+F63,2)*G63,"")</f>
        <v/>
      </c>
      <c r="I63" s="6" t="str">
        <f t="shared" ref="I63:I83" si="7">IF(G63&gt;0,ROUND(+H63,2)*1.23,"")</f>
        <v/>
      </c>
      <c r="J63" s="29" t="str">
        <f t="shared" ref="J63:J83" si="8">IF(G63&gt;0,+I63/F63,"")</f>
        <v/>
      </c>
    </row>
    <row r="64" spans="2:10" ht="31.5" x14ac:dyDescent="0.25">
      <c r="B64" s="2"/>
      <c r="C64" s="28" t="s">
        <v>59</v>
      </c>
      <c r="D64" s="47" t="s">
        <v>140</v>
      </c>
      <c r="E64" s="10" t="s">
        <v>165</v>
      </c>
      <c r="F64" s="12">
        <v>1</v>
      </c>
      <c r="G64" s="48"/>
      <c r="H64" s="13" t="str">
        <f t="shared" si="6"/>
        <v/>
      </c>
      <c r="I64" s="6" t="str">
        <f t="shared" si="7"/>
        <v/>
      </c>
      <c r="J64" s="29" t="str">
        <f t="shared" si="8"/>
        <v/>
      </c>
    </row>
    <row r="65" spans="2:10" ht="31.5" x14ac:dyDescent="0.25">
      <c r="B65" s="2"/>
      <c r="C65" s="28" t="s">
        <v>60</v>
      </c>
      <c r="D65" s="47" t="s">
        <v>141</v>
      </c>
      <c r="E65" s="14" t="s">
        <v>165</v>
      </c>
      <c r="F65" s="12">
        <v>1</v>
      </c>
      <c r="G65" s="48"/>
      <c r="H65" s="13" t="str">
        <f t="shared" si="6"/>
        <v/>
      </c>
      <c r="I65" s="6" t="str">
        <f t="shared" si="7"/>
        <v/>
      </c>
      <c r="J65" s="29" t="str">
        <f t="shared" si="8"/>
        <v/>
      </c>
    </row>
    <row r="66" spans="2:10" ht="15.75" x14ac:dyDescent="0.25">
      <c r="B66" s="2"/>
      <c r="C66" s="28" t="s">
        <v>61</v>
      </c>
      <c r="D66" s="47" t="s">
        <v>142</v>
      </c>
      <c r="E66" s="14" t="s">
        <v>165</v>
      </c>
      <c r="F66" s="12">
        <v>2</v>
      </c>
      <c r="G66" s="48"/>
      <c r="H66" s="13" t="str">
        <f t="shared" si="6"/>
        <v/>
      </c>
      <c r="I66" s="6" t="str">
        <f t="shared" si="7"/>
        <v/>
      </c>
      <c r="J66" s="29" t="str">
        <f t="shared" si="8"/>
        <v/>
      </c>
    </row>
    <row r="67" spans="2:10" ht="31.5" x14ac:dyDescent="0.25">
      <c r="B67" s="2"/>
      <c r="C67" s="28" t="s">
        <v>62</v>
      </c>
      <c r="D67" s="47" t="s">
        <v>143</v>
      </c>
      <c r="E67" s="14" t="s">
        <v>165</v>
      </c>
      <c r="F67" s="12">
        <v>2</v>
      </c>
      <c r="G67" s="48"/>
      <c r="H67" s="13" t="str">
        <f t="shared" si="6"/>
        <v/>
      </c>
      <c r="I67" s="6" t="str">
        <f t="shared" si="7"/>
        <v/>
      </c>
      <c r="J67" s="29" t="str">
        <f t="shared" si="8"/>
        <v/>
      </c>
    </row>
    <row r="68" spans="2:10" ht="31.5" x14ac:dyDescent="0.25">
      <c r="B68" s="2"/>
      <c r="C68" s="28" t="s">
        <v>63</v>
      </c>
      <c r="D68" s="47" t="s">
        <v>144</v>
      </c>
      <c r="E68" s="14" t="s">
        <v>165</v>
      </c>
      <c r="F68" s="12">
        <v>2</v>
      </c>
      <c r="G68" s="48"/>
      <c r="H68" s="13" t="str">
        <f t="shared" si="6"/>
        <v/>
      </c>
      <c r="I68" s="6" t="str">
        <f t="shared" si="7"/>
        <v/>
      </c>
      <c r="J68" s="29" t="str">
        <f t="shared" si="8"/>
        <v/>
      </c>
    </row>
    <row r="69" spans="2:10" ht="31.5" x14ac:dyDescent="0.25">
      <c r="B69" s="2"/>
      <c r="C69" s="28" t="s">
        <v>64</v>
      </c>
      <c r="D69" s="47" t="s">
        <v>145</v>
      </c>
      <c r="E69" s="14" t="s">
        <v>165</v>
      </c>
      <c r="F69" s="12">
        <v>4</v>
      </c>
      <c r="G69" s="48"/>
      <c r="H69" s="13" t="str">
        <f t="shared" si="6"/>
        <v/>
      </c>
      <c r="I69" s="6" t="str">
        <f t="shared" si="7"/>
        <v/>
      </c>
      <c r="J69" s="29" t="str">
        <f t="shared" si="8"/>
        <v/>
      </c>
    </row>
    <row r="70" spans="2:10" ht="31.5" x14ac:dyDescent="0.25">
      <c r="B70" s="2"/>
      <c r="C70" s="28" t="s">
        <v>65</v>
      </c>
      <c r="D70" s="47" t="s">
        <v>146</v>
      </c>
      <c r="E70" s="14" t="s">
        <v>165</v>
      </c>
      <c r="F70" s="12">
        <v>5</v>
      </c>
      <c r="G70" s="48"/>
      <c r="H70" s="13" t="str">
        <f t="shared" si="6"/>
        <v/>
      </c>
      <c r="I70" s="6" t="str">
        <f t="shared" si="7"/>
        <v/>
      </c>
      <c r="J70" s="29" t="str">
        <f t="shared" si="8"/>
        <v/>
      </c>
    </row>
    <row r="71" spans="2:10" ht="31.5" x14ac:dyDescent="0.25">
      <c r="B71" s="2"/>
      <c r="C71" s="28" t="s">
        <v>66</v>
      </c>
      <c r="D71" s="47" t="s">
        <v>147</v>
      </c>
      <c r="E71" s="14" t="s">
        <v>165</v>
      </c>
      <c r="F71" s="12">
        <v>13</v>
      </c>
      <c r="G71" s="48"/>
      <c r="H71" s="13" t="str">
        <f t="shared" si="6"/>
        <v/>
      </c>
      <c r="I71" s="6" t="str">
        <f t="shared" si="7"/>
        <v/>
      </c>
      <c r="J71" s="29" t="str">
        <f t="shared" si="8"/>
        <v/>
      </c>
    </row>
    <row r="72" spans="2:10" ht="31.5" x14ac:dyDescent="0.25">
      <c r="B72" s="2"/>
      <c r="C72" s="28" t="s">
        <v>67</v>
      </c>
      <c r="D72" s="47" t="s">
        <v>148</v>
      </c>
      <c r="E72" s="14" t="s">
        <v>165</v>
      </c>
      <c r="F72" s="12">
        <v>2</v>
      </c>
      <c r="G72" s="48"/>
      <c r="H72" s="13" t="str">
        <f t="shared" si="6"/>
        <v/>
      </c>
      <c r="I72" s="6" t="str">
        <f t="shared" si="7"/>
        <v/>
      </c>
      <c r="J72" s="29" t="str">
        <f t="shared" si="8"/>
        <v/>
      </c>
    </row>
    <row r="73" spans="2:10" ht="31.5" x14ac:dyDescent="0.25">
      <c r="B73" s="2"/>
      <c r="C73" s="28" t="s">
        <v>68</v>
      </c>
      <c r="D73" s="47" t="s">
        <v>149</v>
      </c>
      <c r="E73" s="14" t="s">
        <v>165</v>
      </c>
      <c r="F73" s="12">
        <v>3</v>
      </c>
      <c r="G73" s="48"/>
      <c r="H73" s="13" t="str">
        <f t="shared" si="6"/>
        <v/>
      </c>
      <c r="I73" s="6" t="str">
        <f t="shared" si="7"/>
        <v/>
      </c>
      <c r="J73" s="29" t="str">
        <f t="shared" si="8"/>
        <v/>
      </c>
    </row>
    <row r="74" spans="2:10" ht="31.5" x14ac:dyDescent="0.25">
      <c r="B74" s="2"/>
      <c r="C74" s="28" t="s">
        <v>69</v>
      </c>
      <c r="D74" s="47" t="s">
        <v>150</v>
      </c>
      <c r="E74" s="14" t="s">
        <v>165</v>
      </c>
      <c r="F74" s="12">
        <v>3</v>
      </c>
      <c r="G74" s="48"/>
      <c r="H74" s="13" t="str">
        <f t="shared" si="6"/>
        <v/>
      </c>
      <c r="I74" s="6" t="str">
        <f t="shared" si="7"/>
        <v/>
      </c>
      <c r="J74" s="29" t="str">
        <f t="shared" si="8"/>
        <v/>
      </c>
    </row>
    <row r="75" spans="2:10" ht="31.5" x14ac:dyDescent="0.25">
      <c r="B75" s="2"/>
      <c r="C75" s="28" t="s">
        <v>70</v>
      </c>
      <c r="D75" s="47" t="s">
        <v>151</v>
      </c>
      <c r="E75" s="10" t="s">
        <v>165</v>
      </c>
      <c r="F75" s="12">
        <v>17</v>
      </c>
      <c r="G75" s="48"/>
      <c r="H75" s="13" t="str">
        <f t="shared" si="6"/>
        <v/>
      </c>
      <c r="I75" s="6" t="str">
        <f t="shared" si="7"/>
        <v/>
      </c>
      <c r="J75" s="29" t="str">
        <f t="shared" si="8"/>
        <v/>
      </c>
    </row>
    <row r="76" spans="2:10" ht="31.5" x14ac:dyDescent="0.25">
      <c r="B76" s="2"/>
      <c r="C76" s="28" t="s">
        <v>71</v>
      </c>
      <c r="D76" s="47" t="s">
        <v>152</v>
      </c>
      <c r="E76" s="10" t="s">
        <v>165</v>
      </c>
      <c r="F76" s="12">
        <v>5</v>
      </c>
      <c r="G76" s="48"/>
      <c r="H76" s="13" t="str">
        <f t="shared" si="6"/>
        <v/>
      </c>
      <c r="I76" s="6" t="str">
        <f t="shared" si="7"/>
        <v/>
      </c>
      <c r="J76" s="29" t="str">
        <f t="shared" si="8"/>
        <v/>
      </c>
    </row>
    <row r="77" spans="2:10" ht="31.5" x14ac:dyDescent="0.25">
      <c r="B77" s="2"/>
      <c r="C77" s="28" t="s">
        <v>72</v>
      </c>
      <c r="D77" s="47" t="s">
        <v>153</v>
      </c>
      <c r="E77" s="10" t="s">
        <v>165</v>
      </c>
      <c r="F77" s="12">
        <v>3</v>
      </c>
      <c r="G77" s="48"/>
      <c r="H77" s="13" t="str">
        <f t="shared" si="6"/>
        <v/>
      </c>
      <c r="I77" s="6" t="str">
        <f t="shared" si="7"/>
        <v/>
      </c>
      <c r="J77" s="29" t="str">
        <f t="shared" si="8"/>
        <v/>
      </c>
    </row>
    <row r="78" spans="2:10" ht="31.5" x14ac:dyDescent="0.25">
      <c r="B78" s="2"/>
      <c r="C78" s="28" t="s">
        <v>73</v>
      </c>
      <c r="D78" s="47" t="s">
        <v>154</v>
      </c>
      <c r="E78" s="10" t="s">
        <v>165</v>
      </c>
      <c r="F78" s="12">
        <v>5</v>
      </c>
      <c r="G78" s="48"/>
      <c r="H78" s="13" t="str">
        <f t="shared" si="6"/>
        <v/>
      </c>
      <c r="I78" s="6" t="str">
        <f t="shared" si="7"/>
        <v/>
      </c>
      <c r="J78" s="29" t="str">
        <f t="shared" si="8"/>
        <v/>
      </c>
    </row>
    <row r="79" spans="2:10" ht="31.5" x14ac:dyDescent="0.25">
      <c r="B79" s="2"/>
      <c r="C79" s="28" t="s">
        <v>74</v>
      </c>
      <c r="D79" s="47" t="s">
        <v>164</v>
      </c>
      <c r="E79" s="10" t="s">
        <v>165</v>
      </c>
      <c r="F79" s="12">
        <v>3</v>
      </c>
      <c r="G79" s="48"/>
      <c r="H79" s="13" t="str">
        <f t="shared" si="6"/>
        <v/>
      </c>
      <c r="I79" s="6" t="str">
        <f t="shared" si="7"/>
        <v/>
      </c>
      <c r="J79" s="29" t="str">
        <f t="shared" si="8"/>
        <v/>
      </c>
    </row>
    <row r="80" spans="2:10" ht="31.5" x14ac:dyDescent="0.25">
      <c r="B80" s="2"/>
      <c r="C80" s="28" t="s">
        <v>75</v>
      </c>
      <c r="D80" s="47" t="s">
        <v>155</v>
      </c>
      <c r="E80" s="10" t="s">
        <v>165</v>
      </c>
      <c r="F80" s="12">
        <v>3</v>
      </c>
      <c r="G80" s="48"/>
      <c r="H80" s="13" t="str">
        <f t="shared" si="6"/>
        <v/>
      </c>
      <c r="I80" s="6" t="str">
        <f t="shared" si="7"/>
        <v/>
      </c>
      <c r="J80" s="29" t="str">
        <f t="shared" si="8"/>
        <v/>
      </c>
    </row>
    <row r="81" spans="2:10" ht="15.75" x14ac:dyDescent="0.25">
      <c r="B81" s="2"/>
      <c r="C81" s="28" t="s">
        <v>76</v>
      </c>
      <c r="D81" s="47" t="s">
        <v>156</v>
      </c>
      <c r="E81" s="10" t="s">
        <v>167</v>
      </c>
      <c r="F81" s="12">
        <v>50</v>
      </c>
      <c r="G81" s="48"/>
      <c r="H81" s="13" t="str">
        <f t="shared" si="6"/>
        <v/>
      </c>
      <c r="I81" s="6" t="str">
        <f t="shared" si="7"/>
        <v/>
      </c>
      <c r="J81" s="29" t="str">
        <f t="shared" si="8"/>
        <v/>
      </c>
    </row>
    <row r="82" spans="2:10" ht="15.75" x14ac:dyDescent="0.25">
      <c r="B82" s="2"/>
      <c r="C82" s="28" t="s">
        <v>77</v>
      </c>
      <c r="D82" s="47" t="s">
        <v>157</v>
      </c>
      <c r="E82" s="10" t="s">
        <v>167</v>
      </c>
      <c r="F82" s="12">
        <v>50</v>
      </c>
      <c r="G82" s="48"/>
      <c r="H82" s="13" t="str">
        <f t="shared" si="6"/>
        <v/>
      </c>
      <c r="I82" s="6" t="str">
        <f t="shared" si="7"/>
        <v/>
      </c>
      <c r="J82" s="29" t="str">
        <f t="shared" si="8"/>
        <v/>
      </c>
    </row>
    <row r="83" spans="2:10" ht="15.75" x14ac:dyDescent="0.25">
      <c r="B83" s="2"/>
      <c r="C83" s="28" t="s">
        <v>78</v>
      </c>
      <c r="D83" s="47" t="s">
        <v>158</v>
      </c>
      <c r="E83" s="10" t="s">
        <v>167</v>
      </c>
      <c r="F83" s="12">
        <v>50</v>
      </c>
      <c r="G83" s="48"/>
      <c r="H83" s="13" t="str">
        <f>IF(G83&gt;0,ROUND(+F83,2)*G83,"")</f>
        <v/>
      </c>
      <c r="I83" s="6" t="str">
        <f t="shared" si="7"/>
        <v/>
      </c>
      <c r="J83" s="29" t="str">
        <f t="shared" si="8"/>
        <v/>
      </c>
    </row>
    <row r="84" spans="2:10" ht="15.75" x14ac:dyDescent="0.25">
      <c r="B84" s="2"/>
      <c r="C84" s="28" t="s">
        <v>79</v>
      </c>
      <c r="D84" s="47" t="s">
        <v>159</v>
      </c>
      <c r="E84" s="10" t="s">
        <v>167</v>
      </c>
      <c r="F84" s="12">
        <v>100</v>
      </c>
      <c r="G84" s="48"/>
      <c r="H84" s="13" t="str">
        <f t="shared" ref="H84:H88" si="9">IF(G84&gt;0,ROUND(+F84,2)*G84,"")</f>
        <v/>
      </c>
      <c r="I84" s="6" t="str">
        <f t="shared" ref="I84:I88" si="10">IF(G84&gt;0,ROUND(+H84,2)*1.23,"")</f>
        <v/>
      </c>
      <c r="J84" s="29" t="str">
        <f t="shared" ref="J84:J88" si="11">IF(G84&gt;0,+I84/F84,"")</f>
        <v/>
      </c>
    </row>
    <row r="85" spans="2:10" ht="15.75" x14ac:dyDescent="0.25">
      <c r="B85" s="2"/>
      <c r="C85" s="28" t="s">
        <v>80</v>
      </c>
      <c r="D85" s="47" t="s">
        <v>160</v>
      </c>
      <c r="E85" s="14" t="s">
        <v>165</v>
      </c>
      <c r="F85" s="12">
        <v>2</v>
      </c>
      <c r="G85" s="48"/>
      <c r="H85" s="13" t="str">
        <f t="shared" si="9"/>
        <v/>
      </c>
      <c r="I85" s="6" t="str">
        <f t="shared" si="10"/>
        <v/>
      </c>
      <c r="J85" s="29" t="str">
        <f t="shared" si="11"/>
        <v/>
      </c>
    </row>
    <row r="86" spans="2:10" ht="15.75" x14ac:dyDescent="0.25">
      <c r="B86" s="2"/>
      <c r="C86" s="28" t="s">
        <v>81</v>
      </c>
      <c r="D86" s="47" t="s">
        <v>161</v>
      </c>
      <c r="E86" s="14" t="s">
        <v>167</v>
      </c>
      <c r="F86" s="12">
        <v>6</v>
      </c>
      <c r="G86" s="48"/>
      <c r="H86" s="13" t="str">
        <f t="shared" si="9"/>
        <v/>
      </c>
      <c r="I86" s="6" t="str">
        <f t="shared" si="10"/>
        <v/>
      </c>
      <c r="J86" s="29" t="str">
        <f t="shared" si="11"/>
        <v/>
      </c>
    </row>
    <row r="87" spans="2:10" ht="15.75" x14ac:dyDescent="0.25">
      <c r="B87" s="2"/>
      <c r="C87" s="28" t="s">
        <v>82</v>
      </c>
      <c r="D87" s="47" t="s">
        <v>162</v>
      </c>
      <c r="E87" s="14" t="s">
        <v>165</v>
      </c>
      <c r="F87" s="12">
        <v>4</v>
      </c>
      <c r="G87" s="48"/>
      <c r="H87" s="13" t="str">
        <f t="shared" si="9"/>
        <v/>
      </c>
      <c r="I87" s="6" t="str">
        <f t="shared" si="10"/>
        <v/>
      </c>
      <c r="J87" s="29" t="str">
        <f t="shared" si="11"/>
        <v/>
      </c>
    </row>
    <row r="88" spans="2:10" ht="16.5" thickBot="1" x14ac:dyDescent="0.3">
      <c r="B88" s="2"/>
      <c r="C88" s="28" t="s">
        <v>83</v>
      </c>
      <c r="D88" s="47" t="s">
        <v>163</v>
      </c>
      <c r="E88" s="14" t="s">
        <v>165</v>
      </c>
      <c r="F88" s="12">
        <v>3</v>
      </c>
      <c r="G88" s="48"/>
      <c r="H88" s="13" t="str">
        <f t="shared" si="9"/>
        <v/>
      </c>
      <c r="I88" s="6" t="str">
        <f t="shared" si="10"/>
        <v/>
      </c>
      <c r="J88" s="29" t="str">
        <f t="shared" si="11"/>
        <v/>
      </c>
    </row>
    <row r="89" spans="2:10" x14ac:dyDescent="0.25">
      <c r="B89" s="2"/>
      <c r="C89" s="30"/>
      <c r="D89" s="31" t="s">
        <v>84</v>
      </c>
      <c r="E89" s="32"/>
      <c r="F89" s="33">
        <f>SUM(F11:F88)</f>
        <v>1053</v>
      </c>
      <c r="G89" s="34"/>
      <c r="H89" s="35" t="str">
        <f>IF(SUM(G11:G88)&gt;0,SUM(H11:H88),"")</f>
        <v/>
      </c>
      <c r="I89" s="36" t="str">
        <f>IF(SUM(G11:G88)&gt;0,SUM(I11:I88),"")</f>
        <v/>
      </c>
      <c r="J89" s="37"/>
    </row>
    <row r="90" spans="2:10" x14ac:dyDescent="0.25">
      <c r="B90" s="2"/>
    </row>
    <row r="91" spans="2:10" x14ac:dyDescent="0.25">
      <c r="B91" s="2"/>
    </row>
    <row r="92" spans="2:10" x14ac:dyDescent="0.25">
      <c r="B92" s="2"/>
    </row>
    <row r="93" spans="2:10" x14ac:dyDescent="0.25">
      <c r="B93" s="2"/>
    </row>
    <row r="94" spans="2:10" x14ac:dyDescent="0.25">
      <c r="B94" s="2"/>
    </row>
    <row r="95" spans="2:10" x14ac:dyDescent="0.25">
      <c r="B95" s="2"/>
      <c r="C95" s="3" t="s">
        <v>87</v>
      </c>
      <c r="F95" s="1"/>
      <c r="H95" s="5" t="s">
        <v>89</v>
      </c>
    </row>
    <row r="96" spans="2:10" x14ac:dyDescent="0.25">
      <c r="B96" s="2"/>
      <c r="E96" s="4"/>
      <c r="F96" s="1"/>
      <c r="H96" s="1" t="s">
        <v>88</v>
      </c>
    </row>
    <row r="97" spans="2:3" x14ac:dyDescent="0.25">
      <c r="B97" s="2"/>
    </row>
    <row r="98" spans="2:3" x14ac:dyDescent="0.25">
      <c r="B98" s="2"/>
    </row>
    <row r="99" spans="2:3" x14ac:dyDescent="0.25">
      <c r="B99" s="2"/>
      <c r="C99" s="1" t="s">
        <v>13</v>
      </c>
    </row>
    <row r="100" spans="2:3" ht="27.75" customHeight="1" x14ac:dyDescent="0.25">
      <c r="C100" s="1" t="s">
        <v>177</v>
      </c>
    </row>
  </sheetData>
  <sheetProtection algorithmName="SHA-512" hashValue="j45KxgDvohwwJw5cPXdpK2rXch3sLyaBW1aeSt8Yqv5j5Bzbo7vt48MzkgN4vhU5CMTD31aaOHmjW97qdJv4dQ==" saltValue="25F3Rao4hXlOEbkIiBXwPQ==" spinCount="100000" sheet="1" objects="1" scenarios="1"/>
  <phoneticPr fontId="2" type="noConversion"/>
  <printOptions horizontalCentered="1"/>
  <pageMargins left="0.51181102362204722" right="0.51181102362204722" top="0.59055118110236227" bottom="0.59055118110236227" header="0.31496062992125984" footer="0.27559055118110237"/>
  <pageSetup paperSize="9" scale="59" orientation="landscape" r:id="rId1"/>
  <headerFooter>
    <oddHeader xml:space="preserve">&amp;C&amp;"-,Pogrubiony"
</oddHeader>
    <oddFooter>&amp;CStrona &amp;P/&amp;N</oddFooter>
  </headerFooter>
  <ignoredErrors>
    <ignoredError sqref="C10:D10 C11:C78 C79:C88" numberStoredAsText="1"/>
    <ignoredError sqref="F89 I89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FORMULARZ_CENOWY</vt:lpstr>
      <vt:lpstr>FORMULARZ_CENOWY!Obszar_wydruku</vt:lpstr>
      <vt:lpstr>FORMULARZ_CENOWY!OLE_LINK1</vt:lpstr>
      <vt:lpstr>FORMULARZ_CENOWY!Tytuły_wydruku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cenowy_TZ2.374.2.2.180.4.2021.IS</dc:title>
  <dc:creator>Igor Strąk</dc:creator>
  <cp:lastModifiedBy>Grazyna Przybylska</cp:lastModifiedBy>
  <cp:lastPrinted>2021-10-04T11:32:14Z</cp:lastPrinted>
  <dcterms:created xsi:type="dcterms:W3CDTF">2015-06-05T18:19:34Z</dcterms:created>
  <dcterms:modified xsi:type="dcterms:W3CDTF">2021-10-12T07:02:51Z</dcterms:modified>
</cp:coreProperties>
</file>