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Dokumenty\Postępowania_do_30tyś\2021\Art_elektryczne\OTL_OTE_ZE_BON_marzec_2021_zgodne\Ogłoszenie\"/>
    </mc:Choice>
  </mc:AlternateContent>
  <xr:revisionPtr revIDLastSave="0" documentId="13_ncr:1_{21D1EF7B-38CD-4CC0-AA91-08B7ED9369B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ULARZ_CENOWY" sheetId="1" r:id="rId1"/>
  </sheets>
  <definedNames>
    <definedName name="_xlnm.Print_Area" localSheetId="0">FORMULARZ_CENOWY!$C$2:$K$113</definedName>
    <definedName name="OLE_LINK1" localSheetId="0">FORMULARZ_CENOWY!$C$4</definedName>
    <definedName name="_xlnm.Print_Titles" localSheetId="0">FORMULARZ_CENOWY!$9:$10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I13" i="1"/>
  <c r="J13" i="1"/>
  <c r="K13" i="1"/>
  <c r="F14" i="1"/>
  <c r="I14" i="1"/>
  <c r="J14" i="1"/>
  <c r="K14" i="1"/>
  <c r="I15" i="1"/>
  <c r="J15" i="1" s="1"/>
  <c r="K15" i="1" s="1"/>
  <c r="F16" i="1"/>
  <c r="I16" i="1"/>
  <c r="J16" i="1"/>
  <c r="K16" i="1"/>
  <c r="F17" i="1"/>
  <c r="I17" i="1"/>
  <c r="J17" i="1"/>
  <c r="K17" i="1"/>
  <c r="F18" i="1"/>
  <c r="I18" i="1"/>
  <c r="J18" i="1"/>
  <c r="K18" i="1"/>
  <c r="F19" i="1"/>
  <c r="I19" i="1"/>
  <c r="J19" i="1"/>
  <c r="K19" i="1"/>
  <c r="F20" i="1"/>
  <c r="I20" i="1"/>
  <c r="J20" i="1"/>
  <c r="K20" i="1"/>
  <c r="F21" i="1"/>
  <c r="I21" i="1"/>
  <c r="J21" i="1"/>
  <c r="K21" i="1"/>
  <c r="F22" i="1"/>
  <c r="I22" i="1"/>
  <c r="J22" i="1"/>
  <c r="K22" i="1"/>
  <c r="F23" i="1"/>
  <c r="I23" i="1"/>
  <c r="J23" i="1"/>
  <c r="K23" i="1"/>
  <c r="F24" i="1"/>
  <c r="I24" i="1"/>
  <c r="J24" i="1"/>
  <c r="K24" i="1"/>
  <c r="F25" i="1"/>
  <c r="I25" i="1"/>
  <c r="J25" i="1"/>
  <c r="K25" i="1"/>
  <c r="F26" i="1"/>
  <c r="I26" i="1"/>
  <c r="J26" i="1"/>
  <c r="K26" i="1"/>
  <c r="I27" i="1"/>
  <c r="J27" i="1"/>
  <c r="K27" i="1"/>
  <c r="F28" i="1"/>
  <c r="I28" i="1"/>
  <c r="J28" i="1"/>
  <c r="K28" i="1"/>
  <c r="F29" i="1"/>
  <c r="I29" i="1"/>
  <c r="J29" i="1"/>
  <c r="K29" i="1"/>
  <c r="F30" i="1"/>
  <c r="I30" i="1"/>
  <c r="J30" i="1"/>
  <c r="K30" i="1"/>
  <c r="I31" i="1"/>
  <c r="J31" i="1"/>
  <c r="K31" i="1"/>
  <c r="F32" i="1"/>
  <c r="I32" i="1"/>
  <c r="J32" i="1"/>
  <c r="K32" i="1"/>
  <c r="F33" i="1"/>
  <c r="I33" i="1"/>
  <c r="J33" i="1"/>
  <c r="K33" i="1"/>
  <c r="F34" i="1"/>
  <c r="I34" i="1"/>
  <c r="J34" i="1"/>
  <c r="K34" i="1"/>
  <c r="I35" i="1"/>
  <c r="J35" i="1"/>
  <c r="K35" i="1"/>
  <c r="F36" i="1"/>
  <c r="I36" i="1"/>
  <c r="J36" i="1"/>
  <c r="K36" i="1"/>
  <c r="F37" i="1"/>
  <c r="I37" i="1"/>
  <c r="J37" i="1"/>
  <c r="K37" i="1"/>
  <c r="F38" i="1"/>
  <c r="I38" i="1"/>
  <c r="J38" i="1"/>
  <c r="K38" i="1"/>
  <c r="F39" i="1"/>
  <c r="I39" i="1"/>
  <c r="J39" i="1"/>
  <c r="K39" i="1"/>
  <c r="F40" i="1"/>
  <c r="I40" i="1"/>
  <c r="J40" i="1"/>
  <c r="K40" i="1"/>
  <c r="F41" i="1"/>
  <c r="I41" i="1"/>
  <c r="J41" i="1"/>
  <c r="K41" i="1"/>
  <c r="F42" i="1"/>
  <c r="I42" i="1"/>
  <c r="J42" i="1"/>
  <c r="K42" i="1"/>
  <c r="F43" i="1"/>
  <c r="I43" i="1"/>
  <c r="J43" i="1"/>
  <c r="K43" i="1"/>
  <c r="F44" i="1"/>
  <c r="I44" i="1"/>
  <c r="J44" i="1"/>
  <c r="K44" i="1"/>
  <c r="F45" i="1"/>
  <c r="I45" i="1"/>
  <c r="J45" i="1"/>
  <c r="K45" i="1"/>
  <c r="I46" i="1"/>
  <c r="J46" i="1"/>
  <c r="K46" i="1"/>
  <c r="I47" i="1"/>
  <c r="J47" i="1"/>
  <c r="K47" i="1"/>
  <c r="F48" i="1"/>
  <c r="I48" i="1"/>
  <c r="J48" i="1"/>
  <c r="K48" i="1"/>
  <c r="F49" i="1"/>
  <c r="I49" i="1"/>
  <c r="J49" i="1"/>
  <c r="K49" i="1"/>
  <c r="F50" i="1"/>
  <c r="I50" i="1"/>
  <c r="J50" i="1"/>
  <c r="K50" i="1"/>
  <c r="F51" i="1"/>
  <c r="I51" i="1"/>
  <c r="J51" i="1"/>
  <c r="K51" i="1"/>
  <c r="F52" i="1"/>
  <c r="I52" i="1"/>
  <c r="J52" i="1"/>
  <c r="K52" i="1"/>
  <c r="F53" i="1"/>
  <c r="I53" i="1"/>
  <c r="J53" i="1"/>
  <c r="K53" i="1"/>
  <c r="F54" i="1"/>
  <c r="I54" i="1"/>
  <c r="J54" i="1"/>
  <c r="K54" i="1"/>
  <c r="F55" i="1"/>
  <c r="I55" i="1"/>
  <c r="J55" i="1"/>
  <c r="K55" i="1"/>
  <c r="F56" i="1"/>
  <c r="I56" i="1"/>
  <c r="J56" i="1"/>
  <c r="K56" i="1"/>
  <c r="F57" i="1"/>
  <c r="I57" i="1"/>
  <c r="J57" i="1"/>
  <c r="K57" i="1"/>
  <c r="I58" i="1"/>
  <c r="J58" i="1"/>
  <c r="K58" i="1"/>
  <c r="F59" i="1"/>
  <c r="I59" i="1"/>
  <c r="J59" i="1"/>
  <c r="K59" i="1"/>
  <c r="F60" i="1"/>
  <c r="I60" i="1"/>
  <c r="J60" i="1"/>
  <c r="K60" i="1"/>
  <c r="F61" i="1"/>
  <c r="I61" i="1"/>
  <c r="J61" i="1"/>
  <c r="K61" i="1"/>
  <c r="I62" i="1"/>
  <c r="J62" i="1"/>
  <c r="K62" i="1"/>
  <c r="F63" i="1"/>
  <c r="I63" i="1"/>
  <c r="J63" i="1"/>
  <c r="K63" i="1"/>
  <c r="F64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F75" i="1"/>
  <c r="I75" i="1"/>
  <c r="J75" i="1"/>
  <c r="K75" i="1"/>
  <c r="F76" i="1"/>
  <c r="I76" i="1"/>
  <c r="J76" i="1"/>
  <c r="K76" i="1"/>
  <c r="F77" i="1"/>
  <c r="I77" i="1"/>
  <c r="J77" i="1"/>
  <c r="K77" i="1"/>
  <c r="F78" i="1"/>
  <c r="I78" i="1"/>
  <c r="J78" i="1"/>
  <c r="K78" i="1"/>
  <c r="F79" i="1"/>
  <c r="I79" i="1"/>
  <c r="J79" i="1"/>
  <c r="K79" i="1"/>
  <c r="F80" i="1"/>
  <c r="I80" i="1"/>
  <c r="J80" i="1"/>
  <c r="K80" i="1"/>
  <c r="F81" i="1"/>
  <c r="I81" i="1"/>
  <c r="J81" i="1"/>
  <c r="K81" i="1"/>
  <c r="F82" i="1"/>
  <c r="I82" i="1"/>
  <c r="J82" i="1"/>
  <c r="K82" i="1"/>
  <c r="F83" i="1"/>
  <c r="I83" i="1"/>
  <c r="J83" i="1"/>
  <c r="K83" i="1"/>
  <c r="F84" i="1"/>
  <c r="I84" i="1"/>
  <c r="J84" i="1"/>
  <c r="K84" i="1"/>
  <c r="F85" i="1"/>
  <c r="I85" i="1"/>
  <c r="J85" i="1"/>
  <c r="K85" i="1"/>
  <c r="I86" i="1"/>
  <c r="J86" i="1"/>
  <c r="K86" i="1"/>
  <c r="I87" i="1"/>
  <c r="J87" i="1"/>
  <c r="K87" i="1"/>
  <c r="I88" i="1"/>
  <c r="J88" i="1"/>
  <c r="K88" i="1"/>
  <c r="F89" i="1"/>
  <c r="I89" i="1"/>
  <c r="J89" i="1"/>
  <c r="K89" i="1"/>
  <c r="F90" i="1"/>
  <c r="I90" i="1"/>
  <c r="J90" i="1"/>
  <c r="K90" i="1"/>
  <c r="I91" i="1"/>
  <c r="J91" i="1"/>
  <c r="K91" i="1"/>
  <c r="F92" i="1"/>
  <c r="I92" i="1"/>
  <c r="J92" i="1"/>
  <c r="K92" i="1"/>
  <c r="I93" i="1"/>
  <c r="J93" i="1"/>
  <c r="K93" i="1"/>
  <c r="I94" i="1"/>
  <c r="J94" i="1"/>
  <c r="K94" i="1"/>
  <c r="F95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F12" i="1" l="1"/>
  <c r="I12" i="1"/>
  <c r="J12" i="1"/>
  <c r="K12" i="1"/>
  <c r="F11" i="1"/>
  <c r="I11" i="1"/>
  <c r="G101" i="1"/>
  <c r="I101" i="1" l="1"/>
  <c r="J11" i="1"/>
  <c r="J101" i="1" l="1"/>
  <c r="K11" i="1"/>
</calcChain>
</file>

<file path=xl/sharedStrings.xml><?xml version="1.0" encoding="utf-8"?>
<sst xmlns="http://schemas.openxmlformats.org/spreadsheetml/2006/main" count="302" uniqueCount="218">
  <si>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</si>
  <si>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</si>
  <si>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</si>
  <si>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</si>
  <si>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</si>
  <si>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</si>
  <si>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</si>
  <si>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</si>
  <si>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</si>
  <si>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Producent</t>
  </si>
  <si>
    <t>7</t>
  </si>
  <si>
    <t>8</t>
  </si>
  <si>
    <t>CENA BRUTTO/SZT. (ZŁ)</t>
  </si>
  <si>
    <t>9</t>
  </si>
  <si>
    <t>nie dotyczy</t>
  </si>
  <si>
    <t>Uwagi:</t>
  </si>
  <si>
    <t>Asortyment</t>
  </si>
  <si>
    <t>2-Wykonawca zobligowany jest wskazać cenę jednostkową netto, z dokładnością do dwóch miejsc po przecinku-kolumna "6"</t>
  </si>
  <si>
    <t>WARTOŚĆ NETTO OGÓŁEM (ZŁ)</t>
  </si>
  <si>
    <t>ILOŚĆ (SZT.)</t>
  </si>
  <si>
    <t>na dostawę artykułów elektrycznych dla potrzeb urzędu Morskiego w Gdyni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</si>
  <si>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</si>
  <si>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</si>
  <si>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</si>
  <si>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</si>
  <si>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</si>
  <si>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</si>
  <si>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</si>
  <si>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</si>
  <si>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Znak sprawy TZ2.374.2.2.58.4.2021.GP                     </t>
  </si>
  <si>
    <r>
      <t>Producent wskazany przez Wykonawcę</t>
    </r>
    <r>
      <rPr>
        <b/>
        <vertAlign val="superscript"/>
        <sz val="11"/>
        <rFont val="Calibri"/>
        <family val="2"/>
        <scheme val="minor"/>
      </rPr>
      <t>1</t>
    </r>
  </si>
  <si>
    <r>
      <t>CENA NETTO/SZT. (ZŁ)</t>
    </r>
    <r>
      <rPr>
        <b/>
        <vertAlign val="superscript"/>
        <sz val="10"/>
        <rFont val="Calibri"/>
        <family val="2"/>
        <scheme val="minor"/>
      </rPr>
      <t>2</t>
    </r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</si>
  <si>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</si>
  <si>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</si>
  <si>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</si>
  <si>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</si>
  <si>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</si>
  <si>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</si>
  <si>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</si>
  <si>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</si>
  <si>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</si>
  <si>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</si>
  <si>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</si>
  <si>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</si>
  <si>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</si>
  <si>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</si>
  <si>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</si>
  <si>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</si>
  <si>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</si>
  <si>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</si>
  <si>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</si>
  <si>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</si>
  <si>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</si>
  <si>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</si>
  <si>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</si>
  <si>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</si>
  <si>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</si>
  <si>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</si>
  <si>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</si>
  <si>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</si>
  <si>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</si>
  <si>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</si>
  <si>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</si>
  <si>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</si>
  <si>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</si>
  <si>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</si>
  <si>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</si>
  <si>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</si>
  <si>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</si>
  <si>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</si>
  <si>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</si>
  <si>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</si>
  <si>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</si>
  <si>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</si>
  <si>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</si>
  <si>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</si>
  <si>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</si>
  <si>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</si>
  <si>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</si>
  <si>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</si>
  <si>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</si>
  <si>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</si>
  <si>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</si>
  <si>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</si>
  <si>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</si>
  <si>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</si>
  <si>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</si>
  <si>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</si>
  <si>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</si>
  <si>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</si>
  <si>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</si>
  <si>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</si>
  <si>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</si>
  <si>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</si>
  <si>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</si>
  <si>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</si>
  <si>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</si>
  <si>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</si>
  <si>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</si>
  <si>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</si>
  <si>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</si>
  <si>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</si>
  <si>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</si>
  <si>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</si>
  <si>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</si>
  <si>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Astronomiczny wyłącznik zmierzchowy PCZ 526.3 (zegar sterujący programowalny astronomiczny z przerwą nocną 2- kanałowy)</t>
  </si>
  <si>
    <t xml:space="preserve">Automat zmierzchowy AZ-B 230 V: zasilanie 230V, maksymalne obciążenie: 16 A, montaż:  na szynie 35 mm; z  sondą zewnętrzną Ø10 mm w komplecie. </t>
  </si>
  <si>
    <t>Automat zmierzchowy AZH-S z zewnętrzną sondą hermetyczną Ø10 16A 12V IP65 ; sposób mocowania: na wkręty do podłoża</t>
  </si>
  <si>
    <t>Automat zmierzchowy na szynę z sondą zewnętrzną 16A 230V 2-1000lx AZ-112-PLUS</t>
  </si>
  <si>
    <t>BATERIA ALKALICZNA AAA/ R3/ 1.5V  ( DURACELL, PANASONIC,  ENERGIZER, PHILIPS)</t>
  </si>
  <si>
    <t>Chodnik elektroizolacyjny  20 KV o wymiarach szerokość 1,1m x (do zakupu 3mb), Klasa II ochrony: 17 000V (AC) i 25 500 V (DC). Chodnik elektroizolacyjny produkowany jest o stronie wierzchniej ryflowanej (przeciwślizgowej) i stronie spodniej moletowanej z odciskiem tkaniny. Grubość całkowita 5mm+0,5mm/-0,2mm.</t>
  </si>
  <si>
    <t>Dioda prostownicza Schottky SB540/5A: moc rozpraszana: 5W, obudowa: DO201</t>
  </si>
  <si>
    <t>Fotorezystor VT20N1</t>
  </si>
  <si>
    <t>GNIAZDO GUMOWE IP44 z klapką z/u 16A czarne, 1-fazowe, do przedlużacza-pojedyncze</t>
  </si>
  <si>
    <t>Gniazdo gumowe rozdzielcze potrójne bryzgoszczelne 1-fazowe, 250V, 16A, IP44</t>
  </si>
  <si>
    <t>Gniazdo stałe 32A 5P (5-o bolcowe) siłowe; 400V; IP44 (bryzgoszczelne); hermetyczne,  plastikowe, odporność na uderzenia: IK08</t>
  </si>
  <si>
    <t>Halogen LED 100W naświetlacz zewnętrzny z czujnikiem ruchu i zmierzchu,  barwa ciepła; Temperatura barwowa: min. 2700 K; Jasność: min. 7000 lm; Stopień ochrony IP: min. IP65, oprawa hermetyczna, źródło światła w zestawie</t>
  </si>
  <si>
    <t>Halogen LED 100W naświetlacz zewnętrzny,barwa ciepła; Temperatura barwowa: min. 2700 K; Jasność: min. 7000 lm; Stopień ochrony IP: IP65, oprawa hermetyczna, źródło światła w zestawie</t>
  </si>
  <si>
    <t>Korytko kablowe 40x25 białe, długość: 2m; wykonane: niepalne białe PCW, klasa VO; stopień ochrony: IP 30;</t>
  </si>
  <si>
    <t>Koryto kablowe białe 20 mmx10 mm;  długość: 2 metry; wykonane: niepalne białe PCW, klasa VO; stopień ochrony: IP 30;</t>
  </si>
  <si>
    <t>Lampa przenośna przenośna warsztatowa kanałowa (kablówka) z kablem o długości 6m; Rodzaj gwintu żarówki: E-27; 230V;  wraz z żarówką LED o mocy 15W (w komplecie). Lampa wyposażona jest w włącznik ON/OFF przez co może pozostać podłączona do gniazdka 230V podczas gdy jest nie używana. Posiada haczyk do zawieszenia.</t>
  </si>
  <si>
    <t>Lampa sodowa E27 70W WLS; Kształt bańki: cylindryczny, jednostronnie trzonkowany; barwa: 2000K; strumień świetlny: 6600Lm; dopuszczalny jest zamiennik LED;  (OSRAM)</t>
  </si>
  <si>
    <t>Lampa sodowa E40 100W WLS; Kształt bańki: cylindryczny, jednostronnie trzonkowany; barwa: 2000K; strumień świetlny: min. 10500Lm; dopuszczalny jest zamiennik LED</t>
  </si>
  <si>
    <t>Lampa sodowa E40 150W WLS; Kształt bańki: cylindryczny, jednostronnie trzonkowany; barwa. 2000K; strumień świetlny: min.18000lm; dopuszczalny jest zamiennik LED</t>
  </si>
  <si>
    <t>Lampa sodowa E40 250W WLS; Kształt bańki: cylindryczny, jednostronnie trzonkowany; barwa. 2000K; strumień świetlny: min.18000Lm; dopuszczalny jest zamiennik LED</t>
  </si>
  <si>
    <t>Lampka kontrolna ABB typ: LCL2-542C; kod producenta: 1SFA619403R5428</t>
  </si>
  <si>
    <t>Latarka czołowa LED z ładowarką-zestaw zawiera: 1x Latarka czołowa ze źródłem światła LED, pasek do zamocowania na głowie, min. 1x akumulator typu 2x18650, Ładowarka 220v. Lampa czołowa ma być wodoodporna i kurzoodporna o standardzie min. IP44.</t>
  </si>
  <si>
    <t>Latarka ręczna LED. Zasilanie bateriami - 2 xAA/ R6. Materiał obudowy-guma. Odporna mechanicznie. W zestawie znajduje się pasek na rękę zapobiegający przypadkowemu upuszczeniu.</t>
  </si>
  <si>
    <t>Latarka ręczna LED. Zasilanie bateriami - 2 xAA/ R6. Wodoszczelna-stopień ochrony min. IPX6.  Materiał obudowy - tworzywo sztuczne. Zawartość zestawu-latarka,smycz / zawieszka,instrukcja obsługi.</t>
  </si>
  <si>
    <t>MUFA KABLOWA ZESTAW 5X16-5X70mm2 (ZRMp 16-70/JLP-CX5 16-70)</t>
  </si>
  <si>
    <t>Mufa termokurczliwa na kabel 5x6-5x16mm2 do 1kV</t>
  </si>
  <si>
    <t>Obudowa (puszka) uniwersalna 380x300x120mm, hermetyczna, IP65</t>
  </si>
  <si>
    <t>Obudowa natynkowa typ S 4-mod. z szybą</t>
  </si>
  <si>
    <t xml:space="preserve">Opaska kablowa z oczkiem montażowym (CTO) 3,5x150mm, w paczkach po 100 szt ; </t>
  </si>
  <si>
    <t>Opaski kablowe czarne - mocne, odporne na UV i temperatury -40°C do +80°C, w paczkach po 100 szt , wym: 4,8 X 300mm</t>
  </si>
  <si>
    <t>Opaski kablowe z tworzywa sztucznego odpornego na promieniowanie UV , w paczkach po 100 szt , wym: 4,5 X 160mm</t>
  </si>
  <si>
    <t>Opaski kablowe z tworzywa sztucznego odpornego na promieniowanie UV , w paczkach po 100 szt , wym: 4,8 X 190mm</t>
  </si>
  <si>
    <t>Opaski kablowe z tworzywa sztucznego odpornego na promieniowanie UV , w paczkach po 100 szt , wym: 4,8 X 360mm</t>
  </si>
  <si>
    <t>Opaski kablowe z tworzywa sztucznego odpornego na promieniowanie UV , w paczkach po 100 szt , wym: 7,8 X 180mm</t>
  </si>
  <si>
    <t>Opaski kablowe zaciskowe demontowalne, otwieralne (czyli wielokrotnego użytku). Odporne na działanie czynników zewnętrznych-temperatura pracy: -40°C ÷ +85°C. W paczkach po 100 szt, wym: 7,5 X 250mm</t>
  </si>
  <si>
    <t>Oprawa ewakuacyjna/awaryjna VELLA LED ECO SO 125 A 1H MT IP65- indeks katalogowy: INLEWA 93676; Producent: Intelight, Posiada certyfikat CNBOP</t>
  </si>
  <si>
    <t>Plafon (lampa sufitowa) LED 1xLED/10W/230V; temperatura barwowa: 2700K; barwa światła: ciepła biel; żarówka w komplecie; stopień ochrony: IP20; klasa energetyczna: min. A+, kolor abażura biały; Philips</t>
  </si>
  <si>
    <t>Plafon (lampa sufitowa) LED 1xLED/18W/230V; temperatura barwowa: 2700K do 4000K; barwa światła: ciepła biel lub neutralna;  żarówka w komplecie; stopień ochrony: IP20; klasa energetyczna: min. A+, kolor abażura biały</t>
  </si>
  <si>
    <t>Przedłużacz bębnowy 30m 3x2,5mm z uziemieniem, do użytku zewnętrznego, ilośc gniazd: 4</t>
  </si>
  <si>
    <t>Przedłużacz bębnowy 50m 3x2,5mm z uziemieniem, do użytku zewnętrznego, ilośc gniazd: 4; IP44</t>
  </si>
  <si>
    <t>Przedłużacz do kosiarki-  50mb-pomarańczowy (nie na bębnie)</t>
  </si>
  <si>
    <t>Przekaźnik elektromagnetyczny PK-1P 12V AC/DC, 16A na szynę TH-35; w obudowie jednomodułowej, stopień ochrony: IP20</t>
  </si>
  <si>
    <t>Przekaźnik elektromagnetyczny PK-1P 230V, 16A, na szynę TH-35; w obudowie jednomodułowej, stopień ochrony: IP20</t>
  </si>
  <si>
    <t>Przekaźnik elektromagnetyczny PK-2P 12V AC/DC, 8A, na szynę TH-35; w obudowie jednomodułowej, stopień ochrony: IP20</t>
  </si>
  <si>
    <t>Przekaźnik elektromagnetyczny PK-2P-230V, 8A, na szynę TH-35; w obudowie jednomodułowej, stopień ochrony: IP20</t>
  </si>
  <si>
    <t>Przekaźnik elektromagnetyczny R15-2012-23-1012-WT z gniazdem PZ-8 - 2P</t>
  </si>
  <si>
    <t>Przekaźnik elektromagnetyczny R15-2013-23-5230-WT z gniazdem PZ-11 - 3P</t>
  </si>
  <si>
    <t>Przekaźnik kontorli prądu, A1/A2 24-240V AC – Zelio  Schneider Typ: RM35JA32MR</t>
  </si>
  <si>
    <t>Przekaźnik LY2NJ HH62P, 10A, 8 pin, cewka 12V DC, z podstawą gniazda PTF08A na szynę TS 35</t>
  </si>
  <si>
    <t>Przekaźnik LY2NJ HH62P, 10A, 8 pin, cewka 230V AC, z podstawą gniazda na szynę TS 35.</t>
  </si>
  <si>
    <t>Przekaźnik LY2NJ HH62P, 10A, 8 pin, cewka 24V DC, z podstawą gniazda na szynę TS 35.</t>
  </si>
  <si>
    <t>Przekażnik czasowy MUR 1 - CROUZET (typ: 88826105)</t>
  </si>
  <si>
    <t>Puszka instalacyjna  p/t Ø:70mm, głębokość: ok. 40mm (+/-2mm)</t>
  </si>
  <si>
    <t>Puszka instalacyjna głęboka p/t Ø:60mm; głebokość: ok. 60mm (+/-2mm)</t>
  </si>
  <si>
    <t>Świetlówka LED G13 T8 1200mm 14,5W 4000K 1600lm PILA 929001338872</t>
  </si>
  <si>
    <t>Świetlówka liniowa LF 18W 830 G13; dł. 60cm, barwa światła: 3000K; min. 1300K;  (PHILIPS, KANLUX)</t>
  </si>
  <si>
    <t>Świetlówka PHILIPS LED  9W 840 G13; dł: 60cm, barwa światła: 4000K-zimna biel, min. 1000lm</t>
  </si>
  <si>
    <t>Świetlówka PHILIPS LED 18W 840 G13; dł: 120cm, barwa światła: 4000K -zimna biel, min. 2000lm, klasa energetyczna: min. A+</t>
  </si>
  <si>
    <t>Świetlówka PHILIPS LED TUBE 14W 840 G13; dł: 120cm, barwa światła: 4000K -zimna biel, min. 2100lm</t>
  </si>
  <si>
    <t>Świetlówka PHILIPS LED TUBE 16W 830 G13; dł: 120cm, barwa światła: 3000K -biała ciepła, min. 2300lm</t>
  </si>
  <si>
    <t>Świetlówka PHILIPS LED TUBE 8W 830 G13; dł: 60cm, barwa światła: 3000K -biała ciepła, min. 1000lm</t>
  </si>
  <si>
    <t>Świetlówka PHILIPS LED TUBE 8W 840 G13; dł: 60cm, barwa światła: 4000K -zimna biel, min. 1000lm</t>
  </si>
  <si>
    <t>Świetlówka Philips Master PL-S 11W/840 4P; Kolor światła 4000K - zimna biel; wys: 220mm; średnica: 28mm; 4 piny</t>
  </si>
  <si>
    <t>Układ zapłonowy SKD 578 IGNITOR   9137 006 553 PHILIPS; (Kod Producenta: 8727900895674)</t>
  </si>
  <si>
    <t>Wkładka topikowa (bezpiecznikowa) D02 25A gG 400V AC/250V DC</t>
  </si>
  <si>
    <t xml:space="preserve">Wtyczka gumowa, okrągła ze stykiem ochronnym 230V 16A, na przedłużacz, stopień ochrony IP44,  kolor czarny, </t>
  </si>
  <si>
    <t>Wtyczka płaska do przedłużacza 16A/230V, Stopień odporności: IP20, bez styku ochronnego, wykonana z tworzywa</t>
  </si>
  <si>
    <t>Wtyczka siłowa 400V/32A, 5 bolców, z uziemieniem, hermetyczna, IP44 (wodoszczelna), obudowa z PA6, bolce z mosiądzu</t>
  </si>
  <si>
    <t>Wyłącznik nadprądowy  S-301 B 10A; Ilość biegunów: 1 (1P)</t>
  </si>
  <si>
    <t>Wyłącznik nadprądowy  S-301 B 32A; Ilość biegunów: 1 (1P)</t>
  </si>
  <si>
    <t>Wyłącznik nadprądowy B16; 1P, 16A, 6kA; poziom ochrony: IP2X; napięcie; 230/400V; Legrand</t>
  </si>
  <si>
    <t>Wyłącznik pojedynczy natynkowy, hermetyczny; 10A; stopień ochrony: IP44; kolor: biały</t>
  </si>
  <si>
    <t xml:space="preserve">Wyłącznik różnicowo-prądowy 1-fazowy 16A/0,03A, typ: AC, Ilość biegunów: 2 (2P); Napięcie znamionowe: 230 V AC </t>
  </si>
  <si>
    <t xml:space="preserve">Wyłącznik różnicowo-prądowy 1-fazowy 25A/0,03A, typ: AC, Ilość biegunów: 2 (2P); Napięcie znamionowe: 230 V AC </t>
  </si>
  <si>
    <t xml:space="preserve">Wyłącznik różnicowo-prądowy 3-fazowy 40A/0,03A, typ: AC, Ilość biegunów: 4 (4P); Napięcie znamionowe: 400 V AC </t>
  </si>
  <si>
    <t>Zasilacz laboratoryjny - 0-30 V - 0-10 A DC - LED  S-LS-35 EMAKS, Nr katalogowy: EX10021065</t>
  </si>
  <si>
    <t>Zasilacz MERAWEX    typ. ZM12V16A-300A-000</t>
  </si>
  <si>
    <t xml:space="preserve">Zasilacz MERAWEX    typ. ZM24V24A-600A-00 </t>
  </si>
  <si>
    <t>Zasilacz PWS-150RB-12.10</t>
  </si>
  <si>
    <t>Zestaw oprawa oświetleniowa hermetyczna LED  2x120cm do świetlówek LED T8 zasilanych jednostronnie, IP65+2 świetlówki LED 120cm ( w cenie zestawu).</t>
  </si>
  <si>
    <t>Żarnik halogenowy R7S, 150W/230V, Długość: 118mm, Barwa światła: 2700-3000K; Strumień świetlny: min. 1700lm, dopuszczalny jest zamiennik/odpowiednik LED (BEMKO, KANLUX, ANSMAN, OSRAM)</t>
  </si>
  <si>
    <t>Żarówka bagnetowa BA9S 30V / 2W</t>
  </si>
  <si>
    <t>Żarówka halogenowa  12V, 20W, trzonek: GY6.35, barwa: 2800K; bańka: T-12; firmy Osram 64427S</t>
  </si>
  <si>
    <t>Żarówka halogenowa 1000W E40 230V 260mm, Producent: PHILIPS LIGHTING; Indeks producenta: HalA IDE 1000W 8711500491282; dopuszczalny jest zamiennik/odpowiednik LED</t>
  </si>
  <si>
    <t>Żarówka latarkowa kryptonowa 2,4V, 0,5A; gwint PX13,5s</t>
  </si>
  <si>
    <t>Żarówka LED E14 6W , typ: świeczka, 230V; temperatura barwy światła 	2700-3000K; Strumień świetny: min. 800 lm (PHILIPS, GE, OSRAM)</t>
  </si>
  <si>
    <t>Żarówka LED E14-3W, barwa światła: biała ciepła, temp. barwowa: 3000K; typ: świeczka (PHILIPS, GE, OSRAM)</t>
  </si>
  <si>
    <t>Żarówka LED E14-5,5W, barwa światła: biała ciepła, temp. barwowa: 3000K; typ: świeczka (PHILIPS, GE, OSRAM)</t>
  </si>
  <si>
    <t>Żarówka LED E27 9W , typ: bańka (A60), 230V; temperatura barwy światła 	2700-3000K; Strumień świetny: min. 800 lm, (PHILIPS, GE, OSRAM)</t>
  </si>
  <si>
    <t>Żarówka LED GU10 6W; 230 V; barwa: biała ciepła;  3000K (PHILIPS, GE, OSRAM)</t>
  </si>
  <si>
    <t>DURACELL, PANASONIC,  ENERGIZER, PHILIPS</t>
  </si>
  <si>
    <t>OSRAM</t>
  </si>
  <si>
    <t>ABB</t>
  </si>
  <si>
    <t>RADPOL</t>
  </si>
  <si>
    <t>INTERLIGHT</t>
  </si>
  <si>
    <t>PHILIPS</t>
  </si>
  <si>
    <t>Schneider</t>
  </si>
  <si>
    <t xml:space="preserve">CROUZET </t>
  </si>
  <si>
    <t>PILA</t>
  </si>
  <si>
    <t>PHILIPS, KANLUX</t>
  </si>
  <si>
    <t>Stamos Soldering</t>
  </si>
  <si>
    <t xml:space="preserve"> MERAWEX</t>
  </si>
  <si>
    <t>BEMKO, KANLUX, ANSMAN, OSRAM</t>
  </si>
  <si>
    <t>PHILIPS, GE, OSRAM</t>
  </si>
  <si>
    <t>Ogółem</t>
  </si>
  <si>
    <t>1-Wykonawca zobligowany jest wskazać producenta oferowanego asortymentu (z wyłączeniem pozycji "nie dotyczy")-kolumna "4"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</si>
  <si>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</si>
  <si>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</si>
  <si>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</si>
  <si>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…..................................................                              </t>
  </si>
  <si>
    <t>podpis Wykonawcy</t>
  </si>
  <si>
    <t xml:space="preserve">pieczęć firmowa Wykonawcy </t>
  </si>
  <si>
    <t xml:space="preserve"> …..............................................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</si>
</sst>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theme="8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1" fillId="0" borderId="3" xfId="0" applyFont="1" applyFill="1" applyBorder="1" applyAlignment="1" applyProtection="1">
      <alignment wrapText="1"/>
    </xf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Protection="1"/>
    <xf numFmtId="0" fontId="1" fillId="0" borderId="2" xfId="0" applyFont="1" applyFill="1" applyBorder="1" applyAlignment="1" applyProtection="1">
      <alignment wrapText="1"/>
    </xf>
    <xf numFmtId="4" fontId="4" fillId="0" borderId="2" xfId="0" applyNumberFormat="1" applyFont="1" applyBorder="1" applyProtection="1"/>
    <xf numFmtId="0" fontId="4" fillId="0" borderId="1" xfId="0" quotePrefix="1" applyFont="1" applyFill="1" applyBorder="1" applyAlignment="1" applyProtection="1">
      <alignment horizontal="center" wrapText="1"/>
    </xf>
    <xf numFmtId="0" fontId="4" fillId="0" borderId="5" xfId="0" quotePrefix="1" applyFont="1" applyFill="1" applyBorder="1" applyAlignment="1" applyProtection="1">
      <alignment horizontal="center" wrapText="1"/>
    </xf>
    <xf numFmtId="0" fontId="1" fillId="0" borderId="6" xfId="0" applyFont="1" applyFill="1" applyBorder="1" applyAlignment="1" applyProtection="1">
      <alignment wrapText="1"/>
    </xf>
    <xf numFmtId="0" fontId="4" fillId="0" borderId="7" xfId="0" quotePrefix="1" applyFont="1" applyFill="1" applyBorder="1" applyAlignment="1" applyProtection="1">
      <alignment horizontal="center" wrapText="1"/>
    </xf>
    <xf numFmtId="0" fontId="4" fillId="0" borderId="4" xfId="0" quotePrefix="1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wrapText="1"/>
    </xf>
    <xf numFmtId="0" fontId="4" fillId="0" borderId="10" xfId="0" quotePrefix="1" applyFont="1" applyFill="1" applyBorder="1" applyAlignment="1" applyProtection="1">
      <alignment horizontal="center" wrapText="1"/>
    </xf>
    <xf numFmtId="0" fontId="0" fillId="0" borderId="11" xfId="0" applyFill="1" applyBorder="1" applyAlignment="1" applyProtection="1">
      <alignment wrapText="1"/>
    </xf>
    <xf numFmtId="4" fontId="0" fillId="0" borderId="8" xfId="0" applyNumberFormat="1" applyFill="1" applyBorder="1" applyAlignment="1" applyProtection="1">
      <alignment wrapText="1"/>
    </xf>
    <xf numFmtId="0" fontId="4" fillId="0" borderId="6" xfId="0" applyFont="1" applyFill="1" applyBorder="1" applyAlignment="1" applyProtection="1">
      <alignment wrapText="1"/>
    </xf>
    <xf numFmtId="4" fontId="10" fillId="0" borderId="9" xfId="0" applyNumberFormat="1" applyFont="1" applyFill="1" applyBorder="1" applyAlignment="1" applyProtection="1">
      <alignment wrapText="1"/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3" fillId="0" borderId="7" xfId="0" quotePrefix="1" applyFont="1" applyFill="1" applyBorder="1" applyAlignment="1" applyProtection="1">
      <alignment horizontal="center"/>
    </xf>
    <xf numFmtId="0" fontId="0" fillId="0" borderId="11" xfId="0" quotePrefix="1" applyBorder="1" applyProtection="1"/>
    <xf numFmtId="4" fontId="1" fillId="0" borderId="11" xfId="0" applyNumberFormat="1" applyFont="1" applyBorder="1" applyProtection="1"/>
    <xf numFmtId="0" fontId="3" fillId="0" borderId="17" xfId="0" applyFont="1" applyBorder="1" applyProtection="1"/>
    <xf numFmtId="0" fontId="4" fillId="0" borderId="18" xfId="0" applyFont="1" applyFill="1" applyBorder="1" applyProtection="1"/>
    <xf numFmtId="0" fontId="4" fillId="0" borderId="19" xfId="0" applyFont="1" applyFill="1" applyBorder="1" applyProtection="1"/>
    <xf numFmtId="0" fontId="4" fillId="0" borderId="20" xfId="0" applyFont="1" applyFill="1" applyBorder="1" applyProtection="1"/>
    <xf numFmtId="3" fontId="3" fillId="0" borderId="17" xfId="0" applyNumberFormat="1" applyFont="1" applyFill="1" applyBorder="1" applyProtection="1"/>
    <xf numFmtId="0" fontId="3" fillId="0" borderId="20" xfId="0" applyFont="1" applyFill="1" applyBorder="1" applyProtection="1"/>
    <xf numFmtId="4" fontId="3" fillId="0" borderId="21" xfId="0" applyNumberFormat="1" applyFont="1" applyFill="1" applyBorder="1" applyProtection="1"/>
    <xf numFmtId="4" fontId="3" fillId="0" borderId="18" xfId="0" applyNumberFormat="1" applyFont="1" applyBorder="1" applyProtection="1"/>
    <xf numFmtId="4" fontId="3" fillId="0" borderId="17" xfId="0" applyNumberFormat="1" applyFont="1" applyBorder="1" applyProtection="1"/>
    <xf numFmtId="0" fontId="0" fillId="2" borderId="12" xfId="0" quotePrefix="1" applyFill="1" applyBorder="1" applyProtection="1"/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2" fillId="2" borderId="15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wrapText="1"/>
    </xf>
    <xf numFmtId="0" fontId="14" fillId="2" borderId="15" xfId="0" applyFont="1" applyFill="1" applyBorder="1" applyAlignment="1" applyProtection="1">
      <alignment wrapText="1"/>
    </xf>
    <xf numFmtId="0" fontId="8" fillId="2" borderId="12" xfId="0" applyFont="1" applyFill="1" applyBorder="1" applyAlignment="1" applyProtection="1">
      <alignment wrapText="1"/>
    </xf>
    <xf numFmtId="0" fontId="16" fillId="2" borderId="13" xfId="0" applyFont="1" applyFill="1" applyBorder="1" applyAlignment="1" applyProtection="1">
      <alignment wrapText="1"/>
    </xf>
    <xf numFmtId="0" fontId="8" fillId="2" borderId="16" xfId="0" applyFont="1" applyFill="1" applyBorder="1" applyAlignment="1" applyProtection="1">
      <alignment wrapText="1"/>
    </xf>
  </cellXfs>
  <cellStyles count="1">
    <cellStyle name="Normalny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2"/>
    </tableStyle>
  </tableStyles>
  <colors>
    <mruColors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Tabela1" displayName="Tabela1" ref="C9:K101" totalsRowShown="0" headerRowDxfId="11" headerRowBorderDxfId="10" tableBorderDxfId="9">
  <tableColumns count="9">
    <tableColumn id="1" xr3:uid="{8D648E19-F07B-4252-870D-59C1B06D8818}" name="L.P." dataDxfId="8"/>
    <tableColumn id="2" xr3:uid="{6CDF6D30-EE03-40AE-A9B8-87DC49098DA3}" name="Asortyment" dataDxfId="7"/>
    <tableColumn id="3" xr3:uid="{A5BC445A-1489-4118-82F6-BB1B4E5E008B}" name="Producent" dataDxfId="6"/>
    <tableColumn id="4" xr3:uid="{3C418D92-C7E3-49D1-8E84-A723E20DCBFE}" name="Producent wskazany przez Wykonawcę1" dataDxfId="5"/>
    <tableColumn id="5" xr3:uid="{8F6ABEE7-288B-4752-BADD-72DD56C9F61C}" name="ILOŚĆ (SZT.)" dataDxfId="4"/>
    <tableColumn id="6" xr3:uid="{3FAB2D3F-E6E6-4251-9340-81BF3CBC7B69}" name="CENA NETTO/SZT. (ZŁ)2" dataDxfId="3"/>
    <tableColumn id="7" xr3:uid="{D9C49DEC-C03C-4975-84E0-DFA5AF76AD0A}" name="WARTOŚĆ NETTO OGÓŁEM (ZŁ)" dataDxfId="2"/>
    <tableColumn id="8" xr3:uid="{09328A7A-F1CE-402C-8995-DAEF203139E1}" name="WARTOŚĆ BRUTTO OGÓŁEM (ZŁ)" dataDxfId="1"/>
    <tableColumn id="9" xr3:uid="{4DE770F6-7A17-43BE-B811-6FCB0D7EC40E}" name="CENA BRUTTO/SZT.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13"/>
  <sheetViews>
    <sheetView showGridLines="0" tabSelected="1" topLeftCell="B1" workbookViewId="0">
      <selection activeCell="C2" sqref="C2:K113"/>
    </sheetView>
  </sheetViews>
  <sheetFormatPr defaultRowHeight="15" x14ac:dyDescent="0.25"/>
  <cols>
    <col min="1" max="2" width="9.140625" style="1"/>
    <col min="3" max="3" width="6.28515625" style="1" customWidth="1"/>
    <col min="4" max="4" width="68" style="4" customWidth="1"/>
    <col min="5" max="5" width="12.85546875" style="4" customWidth="1"/>
    <col min="6" max="6" width="16" style="4" customWidth="1"/>
    <col min="7" max="7" width="11.7109375" style="5" customWidth="1"/>
    <col min="8" max="8" width="15" style="5" customWidth="1"/>
    <col min="9" max="9" width="12.42578125" style="5" customWidth="1"/>
    <col min="10" max="10" width="15.85546875" style="1" customWidth="1"/>
    <col min="11" max="11" width="12.85546875" style="1" customWidth="1"/>
    <col min="12" max="16384" width="9.140625" style="1"/>
  </cols>
  <sheetData>
    <row r="2" spans="1:11" ht="15.75" x14ac:dyDescent="0.25">
      <c r="A2" s="27"/>
      <c r="C2" s="28" t="s">
        <v>211</v>
      </c>
      <c r="D2" s="25"/>
      <c r="E2" s="25"/>
      <c r="F2" s="25"/>
      <c r="G2" s="25"/>
      <c r="H2" s="25"/>
      <c r="I2" s="25"/>
      <c r="J2" s="25"/>
      <c r="K2" s="22"/>
    </row>
    <row r="3" spans="1:11" x14ac:dyDescent="0.25">
      <c r="C3" s="29" t="s">
        <v>8</v>
      </c>
      <c r="D3" s="22"/>
      <c r="E3" s="22"/>
      <c r="F3" s="22"/>
      <c r="G3" s="22"/>
      <c r="H3" s="22"/>
      <c r="I3" s="22"/>
      <c r="J3" s="22"/>
      <c r="K3" s="22"/>
    </row>
    <row r="4" spans="1:11" x14ac:dyDescent="0.25">
      <c r="C4" s="26"/>
      <c r="D4" s="22"/>
      <c r="E4" s="22"/>
      <c r="F4" s="22"/>
      <c r="G4" s="22"/>
      <c r="H4" s="22"/>
      <c r="I4" s="22"/>
      <c r="J4" s="22"/>
      <c r="K4" s="22"/>
    </row>
    <row r="5" spans="1:11" x14ac:dyDescent="0.25">
      <c r="B5" s="27"/>
      <c r="C5" s="30" t="s">
        <v>20</v>
      </c>
      <c r="D5" s="24"/>
      <c r="E5" s="24"/>
      <c r="F5" s="24"/>
      <c r="G5" s="24"/>
      <c r="H5" s="24"/>
      <c r="I5" s="24"/>
      <c r="J5" s="24"/>
      <c r="K5" s="22"/>
    </row>
    <row r="6" spans="1:11" x14ac:dyDescent="0.25">
      <c r="C6" s="31" t="s">
        <v>212</v>
      </c>
      <c r="D6" s="23"/>
      <c r="E6" s="23"/>
      <c r="F6" s="23"/>
      <c r="G6" s="23"/>
      <c r="H6" s="23"/>
      <c r="I6" s="23"/>
      <c r="J6" s="23"/>
      <c r="K6" s="22"/>
    </row>
    <row r="7" spans="1:11" ht="15.75" x14ac:dyDescent="0.25">
      <c r="C7" s="32" t="s">
        <v>29</v>
      </c>
      <c r="D7" s="21"/>
      <c r="E7" s="21"/>
      <c r="F7" s="21"/>
      <c r="G7" s="21"/>
      <c r="H7" s="21"/>
      <c r="I7" s="21"/>
      <c r="J7" s="21"/>
      <c r="K7" s="22"/>
    </row>
    <row r="8" spans="1:11" x14ac:dyDescent="0.25">
      <c r="C8" s="6"/>
      <c r="D8" s="1"/>
      <c r="E8" s="1"/>
      <c r="F8" s="1"/>
      <c r="G8" s="1"/>
      <c r="H8" s="1"/>
      <c r="I8" s="1"/>
    </row>
    <row r="9" spans="1:11" ht="62.25" customHeight="1" thickBot="1" x14ac:dyDescent="0.3">
      <c r="C9" s="46" t="s">
        <v>0</v>
      </c>
      <c r="D9" s="47" t="s">
        <v>16</v>
      </c>
      <c r="E9" s="48" t="s">
        <v>9</v>
      </c>
      <c r="F9" s="49" t="s">
        <v>30</v>
      </c>
      <c r="G9" s="50" t="s">
        <v>19</v>
      </c>
      <c r="H9" s="51" t="s">
        <v>31</v>
      </c>
      <c r="I9" s="52" t="s">
        <v>18</v>
      </c>
      <c r="J9" s="53" t="s">
        <v>6</v>
      </c>
      <c r="K9" s="54" t="s">
        <v>12</v>
      </c>
    </row>
    <row r="10" spans="1:11" ht="15.75" thickBot="1" x14ac:dyDescent="0.3">
      <c r="C10" s="34" t="s">
        <v>1</v>
      </c>
      <c r="D10" s="9" t="s">
        <v>2</v>
      </c>
      <c r="E10" s="10" t="s">
        <v>3</v>
      </c>
      <c r="F10" s="13" t="s">
        <v>4</v>
      </c>
      <c r="G10" s="15" t="s">
        <v>5</v>
      </c>
      <c r="H10" s="13" t="s">
        <v>7</v>
      </c>
      <c r="I10" s="12" t="s">
        <v>10</v>
      </c>
      <c r="J10" s="9" t="s">
        <v>11</v>
      </c>
      <c r="K10" s="15" t="s">
        <v>13</v>
      </c>
    </row>
    <row r="11" spans="1:11" ht="30" x14ac:dyDescent="0.25">
      <c r="B11" s="2"/>
      <c r="C11" s="35" t="s">
        <v>1</v>
      </c>
      <c r="D11" s="7" t="s">
        <v>105</v>
      </c>
      <c r="E11" s="11" t="s">
        <v>14</v>
      </c>
      <c r="F11" s="14" t="str">
        <f>+E11</f>
        <v>nie dotyczy</v>
      </c>
      <c r="G11" s="16">
        <v>1</v>
      </c>
      <c r="H11" s="19"/>
      <c r="I11" s="17" t="str">
        <f>IF(H11&gt;0,ROUND(+G11,2)*H11,"")</f>
        <v/>
      </c>
      <c r="J11" s="8" t="str">
        <f>IF(H11&gt;0,ROUND(+I11,2)*1.23,"")</f>
        <v/>
      </c>
      <c r="K11" s="36" t="str">
        <f>IF(H11&gt;0,+J11/G11,"")</f>
        <v/>
      </c>
    </row>
    <row r="12" spans="1:11" ht="45" x14ac:dyDescent="0.25">
      <c r="B12" s="2"/>
      <c r="C12" s="35" t="s">
        <v>2</v>
      </c>
      <c r="D12" s="3" t="s">
        <v>106</v>
      </c>
      <c r="E12" s="11" t="s">
        <v>14</v>
      </c>
      <c r="F12" s="14" t="str">
        <f t="shared" ref="F12" si="0">+E12</f>
        <v>nie dotyczy</v>
      </c>
      <c r="G12" s="16">
        <v>1</v>
      </c>
      <c r="H12" s="19"/>
      <c r="I12" s="17" t="str">
        <f t="shared" ref="I12" si="1">IF(H12&gt;0,ROUND(+G12,2)*H12,"")</f>
        <v/>
      </c>
      <c r="J12" s="8" t="str">
        <f t="shared" ref="J12" si="2">IF(H12&gt;0,ROUND(+I12,2)*1.23,"")</f>
        <v/>
      </c>
      <c r="K12" s="36" t="str">
        <f t="shared" ref="K12" si="3">IF(H12&gt;0,+J12/G12,"")</f>
        <v/>
      </c>
    </row>
    <row r="13" spans="1:11" ht="30" x14ac:dyDescent="0.25">
      <c r="B13" s="2"/>
      <c r="C13" s="35" t="s">
        <v>3</v>
      </c>
      <c r="D13" s="3" t="s">
        <v>107</v>
      </c>
      <c r="E13" s="11" t="s">
        <v>14</v>
      </c>
      <c r="F13" s="14" t="str">
        <f t="shared" ref="F13:F61" si="4">+E13</f>
        <v>nie dotyczy</v>
      </c>
      <c r="G13" s="16">
        <v>1</v>
      </c>
      <c r="H13" s="19"/>
      <c r="I13" s="17" t="str">
        <f t="shared" ref="I13:I62" si="5">IF(H13&gt;0,ROUND(+G13,2)*H13,"")</f>
        <v/>
      </c>
      <c r="J13" s="8" t="str">
        <f t="shared" ref="J13:J62" si="6">IF(H13&gt;0,ROUND(+I13,2)*1.23,"")</f>
        <v/>
      </c>
      <c r="K13" s="36" t="str">
        <f t="shared" ref="K13:K62" si="7">IF(H13&gt;0,+J13/G13,"")</f>
        <v/>
      </c>
    </row>
    <row r="14" spans="1:11" ht="30" x14ac:dyDescent="0.25">
      <c r="B14" s="2"/>
      <c r="C14" s="35" t="s">
        <v>4</v>
      </c>
      <c r="D14" s="3" t="s">
        <v>108</v>
      </c>
      <c r="E14" s="11" t="s">
        <v>14</v>
      </c>
      <c r="F14" s="14" t="str">
        <f t="shared" si="4"/>
        <v>nie dotyczy</v>
      </c>
      <c r="G14" s="16">
        <v>1</v>
      </c>
      <c r="H14" s="19"/>
      <c r="I14" s="17" t="str">
        <f t="shared" si="5"/>
        <v/>
      </c>
      <c r="J14" s="8" t="str">
        <f t="shared" si="6"/>
        <v/>
      </c>
      <c r="K14" s="36" t="str">
        <f t="shared" si="7"/>
        <v/>
      </c>
    </row>
    <row r="15" spans="1:11" ht="60" x14ac:dyDescent="0.25">
      <c r="B15" s="2"/>
      <c r="C15" s="35" t="s">
        <v>5</v>
      </c>
      <c r="D15" s="3" t="s">
        <v>109</v>
      </c>
      <c r="E15" s="18" t="s">
        <v>195</v>
      </c>
      <c r="F15" s="20"/>
      <c r="G15" s="16">
        <v>50</v>
      </c>
      <c r="H15" s="19"/>
      <c r="I15" s="17" t="str">
        <f t="shared" si="5"/>
        <v/>
      </c>
      <c r="J15" s="8" t="str">
        <f t="shared" si="6"/>
        <v/>
      </c>
      <c r="K15" s="36" t="str">
        <f t="shared" si="7"/>
        <v/>
      </c>
    </row>
    <row r="16" spans="1:11" ht="75" x14ac:dyDescent="0.25">
      <c r="B16" s="2"/>
      <c r="C16" s="35" t="s">
        <v>7</v>
      </c>
      <c r="D16" s="3" t="s">
        <v>110</v>
      </c>
      <c r="E16" s="11" t="s">
        <v>14</v>
      </c>
      <c r="F16" s="14" t="str">
        <f t="shared" si="4"/>
        <v>nie dotyczy</v>
      </c>
      <c r="G16" s="16">
        <v>3</v>
      </c>
      <c r="H16" s="19"/>
      <c r="I16" s="17" t="str">
        <f t="shared" si="5"/>
        <v/>
      </c>
      <c r="J16" s="8" t="str">
        <f t="shared" si="6"/>
        <v/>
      </c>
      <c r="K16" s="36" t="str">
        <f t="shared" si="7"/>
        <v/>
      </c>
    </row>
    <row r="17" spans="2:11" ht="30" x14ac:dyDescent="0.25">
      <c r="B17" s="2"/>
      <c r="C17" s="35" t="s">
        <v>10</v>
      </c>
      <c r="D17" s="3" t="s">
        <v>111</v>
      </c>
      <c r="E17" s="11" t="s">
        <v>14</v>
      </c>
      <c r="F17" s="14" t="str">
        <f t="shared" si="4"/>
        <v>nie dotyczy</v>
      </c>
      <c r="G17" s="16">
        <v>50</v>
      </c>
      <c r="H17" s="19"/>
      <c r="I17" s="17" t="str">
        <f t="shared" si="5"/>
        <v/>
      </c>
      <c r="J17" s="8" t="str">
        <f t="shared" si="6"/>
        <v/>
      </c>
      <c r="K17" s="36" t="str">
        <f t="shared" si="7"/>
        <v/>
      </c>
    </row>
    <row r="18" spans="2:11" x14ac:dyDescent="0.25">
      <c r="B18" s="2"/>
      <c r="C18" s="35" t="s">
        <v>11</v>
      </c>
      <c r="D18" s="3" t="s">
        <v>112</v>
      </c>
      <c r="E18" s="11" t="s">
        <v>14</v>
      </c>
      <c r="F18" s="14" t="str">
        <f t="shared" si="4"/>
        <v>nie dotyczy</v>
      </c>
      <c r="G18" s="16">
        <v>20</v>
      </c>
      <c r="H18" s="19"/>
      <c r="I18" s="17" t="str">
        <f t="shared" si="5"/>
        <v/>
      </c>
      <c r="J18" s="8" t="str">
        <f t="shared" si="6"/>
        <v/>
      </c>
      <c r="K18" s="36" t="str">
        <f t="shared" si="7"/>
        <v/>
      </c>
    </row>
    <row r="19" spans="2:11" ht="30" x14ac:dyDescent="0.25">
      <c r="B19" s="2"/>
      <c r="C19" s="35" t="s">
        <v>13</v>
      </c>
      <c r="D19" s="3" t="s">
        <v>113</v>
      </c>
      <c r="E19" s="11" t="s">
        <v>14</v>
      </c>
      <c r="F19" s="14" t="str">
        <f t="shared" si="4"/>
        <v>nie dotyczy</v>
      </c>
      <c r="G19" s="16">
        <v>2</v>
      </c>
      <c r="H19" s="19"/>
      <c r="I19" s="17" t="str">
        <f t="shared" si="5"/>
        <v/>
      </c>
      <c r="J19" s="8" t="str">
        <f t="shared" si="6"/>
        <v/>
      </c>
      <c r="K19" s="36" t="str">
        <f t="shared" si="7"/>
        <v/>
      </c>
    </row>
    <row r="20" spans="2:11" ht="30" x14ac:dyDescent="0.25">
      <c r="B20" s="2"/>
      <c r="C20" s="35" t="s">
        <v>21</v>
      </c>
      <c r="D20" s="3" t="s">
        <v>114</v>
      </c>
      <c r="E20" s="11" t="s">
        <v>14</v>
      </c>
      <c r="F20" s="14" t="str">
        <f t="shared" si="4"/>
        <v>nie dotyczy</v>
      </c>
      <c r="G20" s="16">
        <v>1</v>
      </c>
      <c r="H20" s="19"/>
      <c r="I20" s="17" t="str">
        <f t="shared" si="5"/>
        <v/>
      </c>
      <c r="J20" s="8" t="str">
        <f t="shared" si="6"/>
        <v/>
      </c>
      <c r="K20" s="36" t="str">
        <f t="shared" si="7"/>
        <v/>
      </c>
    </row>
    <row r="21" spans="2:11" ht="30" x14ac:dyDescent="0.25">
      <c r="B21" s="2"/>
      <c r="C21" s="35" t="s">
        <v>22</v>
      </c>
      <c r="D21" s="3" t="s">
        <v>115</v>
      </c>
      <c r="E21" s="11" t="s">
        <v>14</v>
      </c>
      <c r="F21" s="14" t="str">
        <f t="shared" si="4"/>
        <v>nie dotyczy</v>
      </c>
      <c r="G21" s="16">
        <v>1</v>
      </c>
      <c r="H21" s="19"/>
      <c r="I21" s="17" t="str">
        <f t="shared" si="5"/>
        <v/>
      </c>
      <c r="J21" s="8" t="str">
        <f t="shared" si="6"/>
        <v/>
      </c>
      <c r="K21" s="36" t="str">
        <f t="shared" si="7"/>
        <v/>
      </c>
    </row>
    <row r="22" spans="2:11" ht="60" x14ac:dyDescent="0.25">
      <c r="B22" s="2"/>
      <c r="C22" s="35" t="s">
        <v>23</v>
      </c>
      <c r="D22" s="3" t="s">
        <v>116</v>
      </c>
      <c r="E22" s="11" t="s">
        <v>14</v>
      </c>
      <c r="F22" s="14" t="str">
        <f t="shared" si="4"/>
        <v>nie dotyczy</v>
      </c>
      <c r="G22" s="16">
        <v>3</v>
      </c>
      <c r="H22" s="19"/>
      <c r="I22" s="17" t="str">
        <f t="shared" si="5"/>
        <v/>
      </c>
      <c r="J22" s="8" t="str">
        <f t="shared" si="6"/>
        <v/>
      </c>
      <c r="K22" s="36" t="str">
        <f t="shared" si="7"/>
        <v/>
      </c>
    </row>
    <row r="23" spans="2:11" ht="45" x14ac:dyDescent="0.25">
      <c r="B23" s="2"/>
      <c r="C23" s="35" t="s">
        <v>24</v>
      </c>
      <c r="D23" s="3" t="s">
        <v>117</v>
      </c>
      <c r="E23" s="11" t="s">
        <v>14</v>
      </c>
      <c r="F23" s="14" t="str">
        <f t="shared" si="4"/>
        <v>nie dotyczy</v>
      </c>
      <c r="G23" s="16">
        <v>3</v>
      </c>
      <c r="H23" s="19"/>
      <c r="I23" s="17" t="str">
        <f t="shared" si="5"/>
        <v/>
      </c>
      <c r="J23" s="8" t="str">
        <f t="shared" si="6"/>
        <v/>
      </c>
      <c r="K23" s="36" t="str">
        <f t="shared" si="7"/>
        <v/>
      </c>
    </row>
    <row r="24" spans="2:11" ht="30" x14ac:dyDescent="0.25">
      <c r="B24" s="2"/>
      <c r="C24" s="35" t="s">
        <v>25</v>
      </c>
      <c r="D24" s="3" t="s">
        <v>118</v>
      </c>
      <c r="E24" s="11" t="s">
        <v>14</v>
      </c>
      <c r="F24" s="14" t="str">
        <f t="shared" si="4"/>
        <v>nie dotyczy</v>
      </c>
      <c r="G24" s="16">
        <v>2</v>
      </c>
      <c r="H24" s="19"/>
      <c r="I24" s="17" t="str">
        <f t="shared" si="5"/>
        <v/>
      </c>
      <c r="J24" s="8" t="str">
        <f t="shared" si="6"/>
        <v/>
      </c>
      <c r="K24" s="36" t="str">
        <f t="shared" si="7"/>
        <v/>
      </c>
    </row>
    <row r="25" spans="2:11" ht="30" x14ac:dyDescent="0.25">
      <c r="B25" s="2"/>
      <c r="C25" s="35" t="s">
        <v>26</v>
      </c>
      <c r="D25" s="3" t="s">
        <v>119</v>
      </c>
      <c r="E25" s="11" t="s">
        <v>14</v>
      </c>
      <c r="F25" s="14" t="str">
        <f t="shared" si="4"/>
        <v>nie dotyczy</v>
      </c>
      <c r="G25" s="16">
        <v>12</v>
      </c>
      <c r="H25" s="19"/>
      <c r="I25" s="17" t="str">
        <f t="shared" si="5"/>
        <v/>
      </c>
      <c r="J25" s="8" t="str">
        <f t="shared" si="6"/>
        <v/>
      </c>
      <c r="K25" s="36" t="str">
        <f t="shared" si="7"/>
        <v/>
      </c>
    </row>
    <row r="26" spans="2:11" ht="75" x14ac:dyDescent="0.25">
      <c r="B26" s="2"/>
      <c r="C26" s="35" t="s">
        <v>27</v>
      </c>
      <c r="D26" s="3" t="s">
        <v>120</v>
      </c>
      <c r="E26" s="11" t="s">
        <v>14</v>
      </c>
      <c r="F26" s="14" t="str">
        <f t="shared" si="4"/>
        <v>nie dotyczy</v>
      </c>
      <c r="G26" s="16">
        <v>2</v>
      </c>
      <c r="H26" s="19"/>
      <c r="I26" s="17" t="str">
        <f t="shared" si="5"/>
        <v/>
      </c>
      <c r="J26" s="8" t="str">
        <f t="shared" si="6"/>
        <v/>
      </c>
      <c r="K26" s="36" t="str">
        <f t="shared" si="7"/>
        <v/>
      </c>
    </row>
    <row r="27" spans="2:11" ht="45" x14ac:dyDescent="0.25">
      <c r="B27" s="2"/>
      <c r="C27" s="35" t="s">
        <v>28</v>
      </c>
      <c r="D27" s="3" t="s">
        <v>121</v>
      </c>
      <c r="E27" s="18" t="s">
        <v>196</v>
      </c>
      <c r="F27" s="20"/>
      <c r="G27" s="16">
        <v>20</v>
      </c>
      <c r="H27" s="19"/>
      <c r="I27" s="17" t="str">
        <f t="shared" si="5"/>
        <v/>
      </c>
      <c r="J27" s="8" t="str">
        <f t="shared" si="6"/>
        <v/>
      </c>
      <c r="K27" s="36" t="str">
        <f t="shared" si="7"/>
        <v/>
      </c>
    </row>
    <row r="28" spans="2:11" ht="45" x14ac:dyDescent="0.25">
      <c r="B28" s="2"/>
      <c r="C28" s="35" t="s">
        <v>32</v>
      </c>
      <c r="D28" s="3" t="s">
        <v>122</v>
      </c>
      <c r="E28" s="11" t="s">
        <v>14</v>
      </c>
      <c r="F28" s="14" t="str">
        <f t="shared" si="4"/>
        <v>nie dotyczy</v>
      </c>
      <c r="G28" s="16">
        <v>5</v>
      </c>
      <c r="H28" s="19"/>
      <c r="I28" s="17" t="str">
        <f t="shared" si="5"/>
        <v/>
      </c>
      <c r="J28" s="8" t="str">
        <f t="shared" si="6"/>
        <v/>
      </c>
      <c r="K28" s="36" t="str">
        <f t="shared" si="7"/>
        <v/>
      </c>
    </row>
    <row r="29" spans="2:11" ht="45" x14ac:dyDescent="0.25">
      <c r="B29" s="2"/>
      <c r="C29" s="35" t="s">
        <v>33</v>
      </c>
      <c r="D29" s="3" t="s">
        <v>123</v>
      </c>
      <c r="E29" s="11" t="s">
        <v>14</v>
      </c>
      <c r="F29" s="14" t="str">
        <f t="shared" si="4"/>
        <v>nie dotyczy</v>
      </c>
      <c r="G29" s="16">
        <v>20</v>
      </c>
      <c r="H29" s="19"/>
      <c r="I29" s="17" t="str">
        <f t="shared" si="5"/>
        <v/>
      </c>
      <c r="J29" s="8" t="str">
        <f t="shared" si="6"/>
        <v/>
      </c>
      <c r="K29" s="36" t="str">
        <f t="shared" si="7"/>
        <v/>
      </c>
    </row>
    <row r="30" spans="2:11" ht="45" x14ac:dyDescent="0.25">
      <c r="B30" s="2"/>
      <c r="C30" s="35" t="s">
        <v>34</v>
      </c>
      <c r="D30" s="3" t="s">
        <v>124</v>
      </c>
      <c r="E30" s="11" t="s">
        <v>14</v>
      </c>
      <c r="F30" s="14" t="str">
        <f t="shared" si="4"/>
        <v>nie dotyczy</v>
      </c>
      <c r="G30" s="16">
        <v>10</v>
      </c>
      <c r="H30" s="19"/>
      <c r="I30" s="17" t="str">
        <f t="shared" si="5"/>
        <v/>
      </c>
      <c r="J30" s="8" t="str">
        <f t="shared" si="6"/>
        <v/>
      </c>
      <c r="K30" s="36" t="str">
        <f t="shared" si="7"/>
        <v/>
      </c>
    </row>
    <row r="31" spans="2:11" x14ac:dyDescent="0.25">
      <c r="B31" s="2"/>
      <c r="C31" s="35" t="s">
        <v>35</v>
      </c>
      <c r="D31" s="3" t="s">
        <v>125</v>
      </c>
      <c r="E31" s="18" t="s">
        <v>197</v>
      </c>
      <c r="F31" s="20"/>
      <c r="G31" s="16">
        <v>3</v>
      </c>
      <c r="H31" s="19"/>
      <c r="I31" s="17" t="str">
        <f t="shared" si="5"/>
        <v/>
      </c>
      <c r="J31" s="8" t="str">
        <f t="shared" si="6"/>
        <v/>
      </c>
      <c r="K31" s="36" t="str">
        <f t="shared" si="7"/>
        <v/>
      </c>
    </row>
    <row r="32" spans="2:11" ht="60" x14ac:dyDescent="0.25">
      <c r="B32" s="2"/>
      <c r="C32" s="35" t="s">
        <v>36</v>
      </c>
      <c r="D32" s="3" t="s">
        <v>126</v>
      </c>
      <c r="E32" s="11" t="s">
        <v>14</v>
      </c>
      <c r="F32" s="14" t="str">
        <f t="shared" si="4"/>
        <v>nie dotyczy</v>
      </c>
      <c r="G32" s="16">
        <v>6</v>
      </c>
      <c r="H32" s="19"/>
      <c r="I32" s="17" t="str">
        <f t="shared" si="5"/>
        <v/>
      </c>
      <c r="J32" s="8" t="str">
        <f t="shared" si="6"/>
        <v/>
      </c>
      <c r="K32" s="36" t="str">
        <f t="shared" si="7"/>
        <v/>
      </c>
    </row>
    <row r="33" spans="2:11" ht="45" x14ac:dyDescent="0.25">
      <c r="B33" s="2"/>
      <c r="C33" s="35" t="s">
        <v>37</v>
      </c>
      <c r="D33" s="3" t="s">
        <v>127</v>
      </c>
      <c r="E33" s="11" t="s">
        <v>14</v>
      </c>
      <c r="F33" s="14" t="str">
        <f t="shared" si="4"/>
        <v>nie dotyczy</v>
      </c>
      <c r="G33" s="16">
        <v>5</v>
      </c>
      <c r="H33" s="19"/>
      <c r="I33" s="17" t="str">
        <f t="shared" si="5"/>
        <v/>
      </c>
      <c r="J33" s="8" t="str">
        <f t="shared" si="6"/>
        <v/>
      </c>
      <c r="K33" s="36" t="str">
        <f t="shared" si="7"/>
        <v/>
      </c>
    </row>
    <row r="34" spans="2:11" ht="45" x14ac:dyDescent="0.25">
      <c r="B34" s="2"/>
      <c r="C34" s="35" t="s">
        <v>38</v>
      </c>
      <c r="D34" s="3" t="s">
        <v>128</v>
      </c>
      <c r="E34" s="11" t="s">
        <v>14</v>
      </c>
      <c r="F34" s="14" t="str">
        <f t="shared" si="4"/>
        <v>nie dotyczy</v>
      </c>
      <c r="G34" s="16">
        <v>6</v>
      </c>
      <c r="H34" s="19"/>
      <c r="I34" s="17" t="str">
        <f t="shared" si="5"/>
        <v/>
      </c>
      <c r="J34" s="8" t="str">
        <f t="shared" si="6"/>
        <v/>
      </c>
      <c r="K34" s="36" t="str">
        <f t="shared" si="7"/>
        <v/>
      </c>
    </row>
    <row r="35" spans="2:11" x14ac:dyDescent="0.25">
      <c r="B35" s="2"/>
      <c r="C35" s="35" t="s">
        <v>39</v>
      </c>
      <c r="D35" s="3" t="s">
        <v>129</v>
      </c>
      <c r="E35" s="18" t="s">
        <v>198</v>
      </c>
      <c r="F35" s="20"/>
      <c r="G35" s="16">
        <v>2</v>
      </c>
      <c r="H35" s="19"/>
      <c r="I35" s="17" t="str">
        <f t="shared" si="5"/>
        <v/>
      </c>
      <c r="J35" s="8" t="str">
        <f t="shared" si="6"/>
        <v/>
      </c>
      <c r="K35" s="36" t="str">
        <f t="shared" si="7"/>
        <v/>
      </c>
    </row>
    <row r="36" spans="2:11" x14ac:dyDescent="0.25">
      <c r="B36" s="2"/>
      <c r="C36" s="35" t="s">
        <v>40</v>
      </c>
      <c r="D36" s="3" t="s">
        <v>130</v>
      </c>
      <c r="E36" s="11" t="s">
        <v>14</v>
      </c>
      <c r="F36" s="14" t="str">
        <f t="shared" si="4"/>
        <v>nie dotyczy</v>
      </c>
      <c r="G36" s="16">
        <v>2</v>
      </c>
      <c r="H36" s="19"/>
      <c r="I36" s="17" t="str">
        <f t="shared" si="5"/>
        <v/>
      </c>
      <c r="J36" s="8" t="str">
        <f t="shared" si="6"/>
        <v/>
      </c>
      <c r="K36" s="36" t="str">
        <f t="shared" si="7"/>
        <v/>
      </c>
    </row>
    <row r="37" spans="2:11" x14ac:dyDescent="0.25">
      <c r="B37" s="2"/>
      <c r="C37" s="35" t="s">
        <v>41</v>
      </c>
      <c r="D37" s="3" t="s">
        <v>131</v>
      </c>
      <c r="E37" s="11" t="s">
        <v>14</v>
      </c>
      <c r="F37" s="14" t="str">
        <f t="shared" si="4"/>
        <v>nie dotyczy</v>
      </c>
      <c r="G37" s="16">
        <v>1</v>
      </c>
      <c r="H37" s="19"/>
      <c r="I37" s="17" t="str">
        <f t="shared" si="5"/>
        <v/>
      </c>
      <c r="J37" s="8" t="str">
        <f t="shared" si="6"/>
        <v/>
      </c>
      <c r="K37" s="36" t="str">
        <f t="shared" si="7"/>
        <v/>
      </c>
    </row>
    <row r="38" spans="2:11" x14ac:dyDescent="0.25">
      <c r="B38" s="2"/>
      <c r="C38" s="35" t="s">
        <v>42</v>
      </c>
      <c r="D38" s="3" t="s">
        <v>132</v>
      </c>
      <c r="E38" s="11" t="s">
        <v>14</v>
      </c>
      <c r="F38" s="14" t="str">
        <f t="shared" si="4"/>
        <v>nie dotyczy</v>
      </c>
      <c r="G38" s="16">
        <v>3</v>
      </c>
      <c r="H38" s="19"/>
      <c r="I38" s="17" t="str">
        <f t="shared" si="5"/>
        <v/>
      </c>
      <c r="J38" s="8" t="str">
        <f t="shared" si="6"/>
        <v/>
      </c>
      <c r="K38" s="36" t="str">
        <f t="shared" si="7"/>
        <v/>
      </c>
    </row>
    <row r="39" spans="2:11" ht="30" x14ac:dyDescent="0.25">
      <c r="B39" s="2"/>
      <c r="C39" s="35" t="s">
        <v>43</v>
      </c>
      <c r="D39" s="3" t="s">
        <v>133</v>
      </c>
      <c r="E39" s="11" t="s">
        <v>14</v>
      </c>
      <c r="F39" s="14" t="str">
        <f t="shared" si="4"/>
        <v>nie dotyczy</v>
      </c>
      <c r="G39" s="16">
        <v>3</v>
      </c>
      <c r="H39" s="19"/>
      <c r="I39" s="17" t="str">
        <f t="shared" si="5"/>
        <v/>
      </c>
      <c r="J39" s="8" t="str">
        <f t="shared" si="6"/>
        <v/>
      </c>
      <c r="K39" s="36" t="str">
        <f t="shared" si="7"/>
        <v/>
      </c>
    </row>
    <row r="40" spans="2:11" ht="30" x14ac:dyDescent="0.25">
      <c r="B40" s="2"/>
      <c r="C40" s="35" t="s">
        <v>44</v>
      </c>
      <c r="D40" s="3" t="s">
        <v>134</v>
      </c>
      <c r="E40" s="11" t="s">
        <v>14</v>
      </c>
      <c r="F40" s="14" t="str">
        <f t="shared" si="4"/>
        <v>nie dotyczy</v>
      </c>
      <c r="G40" s="16">
        <v>5</v>
      </c>
      <c r="H40" s="19"/>
      <c r="I40" s="17" t="str">
        <f t="shared" si="5"/>
        <v/>
      </c>
      <c r="J40" s="8" t="str">
        <f t="shared" si="6"/>
        <v/>
      </c>
      <c r="K40" s="36" t="str">
        <f t="shared" si="7"/>
        <v/>
      </c>
    </row>
    <row r="41" spans="2:11" ht="30" x14ac:dyDescent="0.25">
      <c r="B41" s="2"/>
      <c r="C41" s="35" t="s">
        <v>45</v>
      </c>
      <c r="D41" s="3" t="s">
        <v>135</v>
      </c>
      <c r="E41" s="11" t="s">
        <v>14</v>
      </c>
      <c r="F41" s="14" t="str">
        <f t="shared" si="4"/>
        <v>nie dotyczy</v>
      </c>
      <c r="G41" s="16">
        <v>4</v>
      </c>
      <c r="H41" s="19"/>
      <c r="I41" s="17" t="str">
        <f t="shared" si="5"/>
        <v/>
      </c>
      <c r="J41" s="8" t="str">
        <f t="shared" si="6"/>
        <v/>
      </c>
      <c r="K41" s="36" t="str">
        <f t="shared" si="7"/>
        <v/>
      </c>
    </row>
    <row r="42" spans="2:11" ht="30" x14ac:dyDescent="0.25">
      <c r="B42" s="2"/>
      <c r="C42" s="35" t="s">
        <v>46</v>
      </c>
      <c r="D42" s="3" t="s">
        <v>136</v>
      </c>
      <c r="E42" s="11" t="s">
        <v>14</v>
      </c>
      <c r="F42" s="14" t="str">
        <f t="shared" si="4"/>
        <v>nie dotyczy</v>
      </c>
      <c r="G42" s="16">
        <v>5</v>
      </c>
      <c r="H42" s="19"/>
      <c r="I42" s="17" t="str">
        <f t="shared" si="5"/>
        <v/>
      </c>
      <c r="J42" s="8" t="str">
        <f t="shared" si="6"/>
        <v/>
      </c>
      <c r="K42" s="36" t="str">
        <f t="shared" si="7"/>
        <v/>
      </c>
    </row>
    <row r="43" spans="2:11" ht="30" x14ac:dyDescent="0.25">
      <c r="B43" s="2"/>
      <c r="C43" s="35" t="s">
        <v>47</v>
      </c>
      <c r="D43" s="3" t="s">
        <v>137</v>
      </c>
      <c r="E43" s="11" t="s">
        <v>14</v>
      </c>
      <c r="F43" s="14" t="str">
        <f t="shared" si="4"/>
        <v>nie dotyczy</v>
      </c>
      <c r="G43" s="16">
        <v>10</v>
      </c>
      <c r="H43" s="19"/>
      <c r="I43" s="17" t="str">
        <f t="shared" si="5"/>
        <v/>
      </c>
      <c r="J43" s="8" t="str">
        <f t="shared" si="6"/>
        <v/>
      </c>
      <c r="K43" s="36" t="str">
        <f t="shared" si="7"/>
        <v/>
      </c>
    </row>
    <row r="44" spans="2:11" ht="30" x14ac:dyDescent="0.25">
      <c r="B44" s="2"/>
      <c r="C44" s="35" t="s">
        <v>48</v>
      </c>
      <c r="D44" s="3" t="s">
        <v>138</v>
      </c>
      <c r="E44" s="11" t="s">
        <v>14</v>
      </c>
      <c r="F44" s="14" t="str">
        <f t="shared" si="4"/>
        <v>nie dotyczy</v>
      </c>
      <c r="G44" s="16">
        <v>4</v>
      </c>
      <c r="H44" s="19"/>
      <c r="I44" s="17" t="str">
        <f t="shared" si="5"/>
        <v/>
      </c>
      <c r="J44" s="8" t="str">
        <f t="shared" si="6"/>
        <v/>
      </c>
      <c r="K44" s="36" t="str">
        <f t="shared" si="7"/>
        <v/>
      </c>
    </row>
    <row r="45" spans="2:11" ht="60" x14ac:dyDescent="0.25">
      <c r="B45" s="2"/>
      <c r="C45" s="35" t="s">
        <v>49</v>
      </c>
      <c r="D45" s="3" t="s">
        <v>139</v>
      </c>
      <c r="E45" s="11" t="s">
        <v>14</v>
      </c>
      <c r="F45" s="14" t="str">
        <f t="shared" si="4"/>
        <v>nie dotyczy</v>
      </c>
      <c r="G45" s="16">
        <v>6</v>
      </c>
      <c r="H45" s="19"/>
      <c r="I45" s="17" t="str">
        <f t="shared" si="5"/>
        <v/>
      </c>
      <c r="J45" s="8" t="str">
        <f t="shared" si="6"/>
        <v/>
      </c>
      <c r="K45" s="36" t="str">
        <f t="shared" si="7"/>
        <v/>
      </c>
    </row>
    <row r="46" spans="2:11" ht="45" x14ac:dyDescent="0.25">
      <c r="B46" s="2"/>
      <c r="C46" s="35" t="s">
        <v>50</v>
      </c>
      <c r="D46" s="3" t="s">
        <v>140</v>
      </c>
      <c r="E46" s="18" t="s">
        <v>199</v>
      </c>
      <c r="F46" s="20"/>
      <c r="G46" s="16">
        <v>2</v>
      </c>
      <c r="H46" s="19"/>
      <c r="I46" s="17" t="str">
        <f t="shared" si="5"/>
        <v/>
      </c>
      <c r="J46" s="8" t="str">
        <f t="shared" si="6"/>
        <v/>
      </c>
      <c r="K46" s="36" t="str">
        <f t="shared" si="7"/>
        <v/>
      </c>
    </row>
    <row r="47" spans="2:11" ht="45" x14ac:dyDescent="0.25">
      <c r="B47" s="2"/>
      <c r="C47" s="35" t="s">
        <v>51</v>
      </c>
      <c r="D47" s="3" t="s">
        <v>141</v>
      </c>
      <c r="E47" s="18" t="s">
        <v>200</v>
      </c>
      <c r="F47" s="20"/>
      <c r="G47" s="16">
        <v>8</v>
      </c>
      <c r="H47" s="19"/>
      <c r="I47" s="17" t="str">
        <f t="shared" si="5"/>
        <v/>
      </c>
      <c r="J47" s="8" t="str">
        <f t="shared" si="6"/>
        <v/>
      </c>
      <c r="K47" s="36" t="str">
        <f t="shared" si="7"/>
        <v/>
      </c>
    </row>
    <row r="48" spans="2:11" ht="60" x14ac:dyDescent="0.25">
      <c r="B48" s="2"/>
      <c r="C48" s="35" t="s">
        <v>52</v>
      </c>
      <c r="D48" s="3" t="s">
        <v>142</v>
      </c>
      <c r="E48" s="11" t="s">
        <v>14</v>
      </c>
      <c r="F48" s="14" t="str">
        <f t="shared" si="4"/>
        <v>nie dotyczy</v>
      </c>
      <c r="G48" s="16">
        <v>4</v>
      </c>
      <c r="H48" s="19"/>
      <c r="I48" s="17" t="str">
        <f t="shared" si="5"/>
        <v/>
      </c>
      <c r="J48" s="8" t="str">
        <f t="shared" si="6"/>
        <v/>
      </c>
      <c r="K48" s="36" t="str">
        <f t="shared" si="7"/>
        <v/>
      </c>
    </row>
    <row r="49" spans="2:11" ht="30" x14ac:dyDescent="0.25">
      <c r="B49" s="2"/>
      <c r="C49" s="35" t="s">
        <v>53</v>
      </c>
      <c r="D49" s="3" t="s">
        <v>143</v>
      </c>
      <c r="E49" s="11" t="s">
        <v>14</v>
      </c>
      <c r="F49" s="14" t="str">
        <f t="shared" si="4"/>
        <v>nie dotyczy</v>
      </c>
      <c r="G49" s="16">
        <v>2</v>
      </c>
      <c r="H49" s="19"/>
      <c r="I49" s="17" t="str">
        <f t="shared" si="5"/>
        <v/>
      </c>
      <c r="J49" s="8" t="str">
        <f t="shared" si="6"/>
        <v/>
      </c>
      <c r="K49" s="36" t="str">
        <f t="shared" si="7"/>
        <v/>
      </c>
    </row>
    <row r="50" spans="2:11" ht="30" x14ac:dyDescent="0.25">
      <c r="B50" s="2"/>
      <c r="C50" s="35" t="s">
        <v>54</v>
      </c>
      <c r="D50" s="3" t="s">
        <v>144</v>
      </c>
      <c r="E50" s="11" t="s">
        <v>14</v>
      </c>
      <c r="F50" s="14" t="str">
        <f t="shared" si="4"/>
        <v>nie dotyczy</v>
      </c>
      <c r="G50" s="16">
        <v>2</v>
      </c>
      <c r="H50" s="19"/>
      <c r="I50" s="17" t="str">
        <f t="shared" si="5"/>
        <v/>
      </c>
      <c r="J50" s="8" t="str">
        <f t="shared" si="6"/>
        <v/>
      </c>
      <c r="K50" s="36" t="str">
        <f t="shared" si="7"/>
        <v/>
      </c>
    </row>
    <row r="51" spans="2:11" x14ac:dyDescent="0.25">
      <c r="B51" s="2"/>
      <c r="C51" s="35" t="s">
        <v>55</v>
      </c>
      <c r="D51" s="3" t="s">
        <v>145</v>
      </c>
      <c r="E51" s="11" t="s">
        <v>14</v>
      </c>
      <c r="F51" s="14" t="str">
        <f t="shared" si="4"/>
        <v>nie dotyczy</v>
      </c>
      <c r="G51" s="16">
        <v>1</v>
      </c>
      <c r="H51" s="19"/>
      <c r="I51" s="17" t="str">
        <f t="shared" si="5"/>
        <v/>
      </c>
      <c r="J51" s="8" t="str">
        <f t="shared" si="6"/>
        <v/>
      </c>
      <c r="K51" s="36" t="str">
        <f t="shared" si="7"/>
        <v/>
      </c>
    </row>
    <row r="52" spans="2:11" ht="30" x14ac:dyDescent="0.25">
      <c r="B52" s="2"/>
      <c r="C52" s="35" t="s">
        <v>56</v>
      </c>
      <c r="D52" s="3" t="s">
        <v>146</v>
      </c>
      <c r="E52" s="11" t="s">
        <v>14</v>
      </c>
      <c r="F52" s="14" t="str">
        <f t="shared" si="4"/>
        <v>nie dotyczy</v>
      </c>
      <c r="G52" s="16">
        <v>5</v>
      </c>
      <c r="H52" s="19"/>
      <c r="I52" s="17" t="str">
        <f t="shared" si="5"/>
        <v/>
      </c>
      <c r="J52" s="8" t="str">
        <f t="shared" si="6"/>
        <v/>
      </c>
      <c r="K52" s="36" t="str">
        <f t="shared" si="7"/>
        <v/>
      </c>
    </row>
    <row r="53" spans="2:11" ht="30" x14ac:dyDescent="0.25">
      <c r="B53" s="2"/>
      <c r="C53" s="35" t="s">
        <v>57</v>
      </c>
      <c r="D53" s="3" t="s">
        <v>147</v>
      </c>
      <c r="E53" s="11" t="s">
        <v>14</v>
      </c>
      <c r="F53" s="14" t="str">
        <f t="shared" si="4"/>
        <v>nie dotyczy</v>
      </c>
      <c r="G53" s="16">
        <v>5</v>
      </c>
      <c r="H53" s="19"/>
      <c r="I53" s="17" t="str">
        <f t="shared" si="5"/>
        <v/>
      </c>
      <c r="J53" s="8" t="str">
        <f t="shared" si="6"/>
        <v/>
      </c>
      <c r="K53" s="36" t="str">
        <f t="shared" si="7"/>
        <v/>
      </c>
    </row>
    <row r="54" spans="2:11" ht="30" x14ac:dyDescent="0.25">
      <c r="B54" s="2"/>
      <c r="C54" s="35" t="s">
        <v>58</v>
      </c>
      <c r="D54" s="3" t="s">
        <v>148</v>
      </c>
      <c r="E54" s="11" t="s">
        <v>14</v>
      </c>
      <c r="F54" s="14" t="str">
        <f t="shared" si="4"/>
        <v>nie dotyczy</v>
      </c>
      <c r="G54" s="16">
        <v>5</v>
      </c>
      <c r="H54" s="19"/>
      <c r="I54" s="17" t="str">
        <f t="shared" si="5"/>
        <v/>
      </c>
      <c r="J54" s="8" t="str">
        <f t="shared" si="6"/>
        <v/>
      </c>
      <c r="K54" s="36" t="str">
        <f t="shared" si="7"/>
        <v/>
      </c>
    </row>
    <row r="55" spans="2:11" ht="30" x14ac:dyDescent="0.25">
      <c r="B55" s="2"/>
      <c r="C55" s="35" t="s">
        <v>59</v>
      </c>
      <c r="D55" s="3" t="s">
        <v>149</v>
      </c>
      <c r="E55" s="11" t="s">
        <v>14</v>
      </c>
      <c r="F55" s="14" t="str">
        <f t="shared" si="4"/>
        <v>nie dotyczy</v>
      </c>
      <c r="G55" s="16">
        <v>5</v>
      </c>
      <c r="H55" s="19"/>
      <c r="I55" s="17" t="str">
        <f t="shared" si="5"/>
        <v/>
      </c>
      <c r="J55" s="8" t="str">
        <f t="shared" si="6"/>
        <v/>
      </c>
      <c r="K55" s="36" t="str">
        <f t="shared" si="7"/>
        <v/>
      </c>
    </row>
    <row r="56" spans="2:11" ht="30" x14ac:dyDescent="0.25">
      <c r="B56" s="2"/>
      <c r="C56" s="35" t="s">
        <v>60</v>
      </c>
      <c r="D56" s="3" t="s">
        <v>150</v>
      </c>
      <c r="E56" s="11" t="s">
        <v>14</v>
      </c>
      <c r="F56" s="14" t="str">
        <f t="shared" si="4"/>
        <v>nie dotyczy</v>
      </c>
      <c r="G56" s="16">
        <v>5</v>
      </c>
      <c r="H56" s="19"/>
      <c r="I56" s="17" t="str">
        <f t="shared" si="5"/>
        <v/>
      </c>
      <c r="J56" s="8" t="str">
        <f t="shared" si="6"/>
        <v/>
      </c>
      <c r="K56" s="36" t="str">
        <f t="shared" si="7"/>
        <v/>
      </c>
    </row>
    <row r="57" spans="2:11" ht="30" x14ac:dyDescent="0.25">
      <c r="B57" s="2"/>
      <c r="C57" s="35" t="s">
        <v>61</v>
      </c>
      <c r="D57" s="3" t="s">
        <v>151</v>
      </c>
      <c r="E57" s="11" t="s">
        <v>14</v>
      </c>
      <c r="F57" s="14" t="str">
        <f t="shared" si="4"/>
        <v>nie dotyczy</v>
      </c>
      <c r="G57" s="16">
        <v>5</v>
      </c>
      <c r="H57" s="19"/>
      <c r="I57" s="17" t="str">
        <f t="shared" si="5"/>
        <v/>
      </c>
      <c r="J57" s="8" t="str">
        <f t="shared" si="6"/>
        <v/>
      </c>
      <c r="K57" s="36" t="str">
        <f t="shared" si="7"/>
        <v/>
      </c>
    </row>
    <row r="58" spans="2:11" ht="30" x14ac:dyDescent="0.25">
      <c r="B58" s="2"/>
      <c r="C58" s="35" t="s">
        <v>62</v>
      </c>
      <c r="D58" s="3" t="s">
        <v>152</v>
      </c>
      <c r="E58" s="18" t="s">
        <v>201</v>
      </c>
      <c r="F58" s="20"/>
      <c r="G58" s="16">
        <v>2</v>
      </c>
      <c r="H58" s="19"/>
      <c r="I58" s="17" t="str">
        <f t="shared" si="5"/>
        <v/>
      </c>
      <c r="J58" s="8" t="str">
        <f t="shared" si="6"/>
        <v/>
      </c>
      <c r="K58" s="36" t="str">
        <f t="shared" si="7"/>
        <v/>
      </c>
    </row>
    <row r="59" spans="2:11" ht="30" x14ac:dyDescent="0.25">
      <c r="B59" s="2"/>
      <c r="C59" s="35" t="s">
        <v>63</v>
      </c>
      <c r="D59" s="3" t="s">
        <v>153</v>
      </c>
      <c r="E59" s="11" t="s">
        <v>14</v>
      </c>
      <c r="F59" s="14" t="str">
        <f t="shared" si="4"/>
        <v>nie dotyczy</v>
      </c>
      <c r="G59" s="16">
        <v>10</v>
      </c>
      <c r="H59" s="19"/>
      <c r="I59" s="17" t="str">
        <f t="shared" si="5"/>
        <v/>
      </c>
      <c r="J59" s="8" t="str">
        <f t="shared" si="6"/>
        <v/>
      </c>
      <c r="K59" s="36" t="str">
        <f t="shared" si="7"/>
        <v/>
      </c>
    </row>
    <row r="60" spans="2:11" ht="30" x14ac:dyDescent="0.25">
      <c r="B60" s="2"/>
      <c r="C60" s="35" t="s">
        <v>64</v>
      </c>
      <c r="D60" s="3" t="s">
        <v>154</v>
      </c>
      <c r="E60" s="11" t="s">
        <v>14</v>
      </c>
      <c r="F60" s="14" t="str">
        <f t="shared" si="4"/>
        <v>nie dotyczy</v>
      </c>
      <c r="G60" s="16">
        <v>10</v>
      </c>
      <c r="H60" s="19"/>
      <c r="I60" s="17" t="str">
        <f t="shared" si="5"/>
        <v/>
      </c>
      <c r="J60" s="8" t="str">
        <f t="shared" si="6"/>
        <v/>
      </c>
      <c r="K60" s="36" t="str">
        <f t="shared" si="7"/>
        <v/>
      </c>
    </row>
    <row r="61" spans="2:11" ht="30" x14ac:dyDescent="0.25">
      <c r="B61" s="2"/>
      <c r="C61" s="35" t="s">
        <v>65</v>
      </c>
      <c r="D61" s="3" t="s">
        <v>155</v>
      </c>
      <c r="E61" s="11" t="s">
        <v>14</v>
      </c>
      <c r="F61" s="14" t="str">
        <f t="shared" si="4"/>
        <v>nie dotyczy</v>
      </c>
      <c r="G61" s="16">
        <v>5</v>
      </c>
      <c r="H61" s="19"/>
      <c r="I61" s="17" t="str">
        <f t="shared" si="5"/>
        <v/>
      </c>
      <c r="J61" s="8" t="str">
        <f t="shared" si="6"/>
        <v/>
      </c>
      <c r="K61" s="36" t="str">
        <f t="shared" si="7"/>
        <v/>
      </c>
    </row>
    <row r="62" spans="2:11" x14ac:dyDescent="0.25">
      <c r="B62" s="2"/>
      <c r="C62" s="35" t="s">
        <v>66</v>
      </c>
      <c r="D62" s="3" t="s">
        <v>156</v>
      </c>
      <c r="E62" s="18" t="s">
        <v>202</v>
      </c>
      <c r="F62" s="20"/>
      <c r="G62" s="16">
        <v>2</v>
      </c>
      <c r="H62" s="19"/>
      <c r="I62" s="17" t="str">
        <f t="shared" si="5"/>
        <v/>
      </c>
      <c r="J62" s="8" t="str">
        <f t="shared" si="6"/>
        <v/>
      </c>
      <c r="K62" s="36" t="str">
        <f t="shared" si="7"/>
        <v/>
      </c>
    </row>
    <row r="63" spans="2:11" x14ac:dyDescent="0.25">
      <c r="B63" s="2"/>
      <c r="C63" s="35" t="s">
        <v>67</v>
      </c>
      <c r="D63" s="3" t="s">
        <v>157</v>
      </c>
      <c r="E63" s="11" t="s">
        <v>14</v>
      </c>
      <c r="F63" s="14" t="str">
        <f t="shared" ref="F63:F95" si="8">+E63</f>
        <v>nie dotyczy</v>
      </c>
      <c r="G63" s="16">
        <v>10</v>
      </c>
      <c r="H63" s="19"/>
      <c r="I63" s="17" t="str">
        <f t="shared" ref="I63:I100" si="9">IF(H63&gt;0,ROUND(+G63,2)*H63,"")</f>
        <v/>
      </c>
      <c r="J63" s="8" t="str">
        <f t="shared" ref="J63:J100" si="10">IF(H63&gt;0,ROUND(+I63,2)*1.23,"")</f>
        <v/>
      </c>
      <c r="K63" s="36" t="str">
        <f t="shared" ref="K63:K100" si="11">IF(H63&gt;0,+J63/G63,"")</f>
        <v/>
      </c>
    </row>
    <row r="64" spans="2:11" x14ac:dyDescent="0.25">
      <c r="B64" s="2"/>
      <c r="C64" s="35" t="s">
        <v>68</v>
      </c>
      <c r="D64" s="3" t="s">
        <v>158</v>
      </c>
      <c r="E64" s="11" t="s">
        <v>14</v>
      </c>
      <c r="F64" s="14" t="str">
        <f t="shared" si="8"/>
        <v>nie dotyczy</v>
      </c>
      <c r="G64" s="16">
        <v>10</v>
      </c>
      <c r="H64" s="19"/>
      <c r="I64" s="17" t="str">
        <f t="shared" si="9"/>
        <v/>
      </c>
      <c r="J64" s="8" t="str">
        <f t="shared" si="10"/>
        <v/>
      </c>
      <c r="K64" s="36" t="str">
        <f t="shared" si="11"/>
        <v/>
      </c>
    </row>
    <row r="65" spans="2:11" x14ac:dyDescent="0.25">
      <c r="B65" s="2"/>
      <c r="C65" s="35" t="s">
        <v>69</v>
      </c>
      <c r="D65" s="3" t="s">
        <v>159</v>
      </c>
      <c r="E65" s="18" t="s">
        <v>203</v>
      </c>
      <c r="F65" s="20"/>
      <c r="G65" s="16">
        <v>10</v>
      </c>
      <c r="H65" s="19"/>
      <c r="I65" s="17" t="str">
        <f t="shared" si="9"/>
        <v/>
      </c>
      <c r="J65" s="8" t="str">
        <f t="shared" si="10"/>
        <v/>
      </c>
      <c r="K65" s="36" t="str">
        <f t="shared" si="11"/>
        <v/>
      </c>
    </row>
    <row r="66" spans="2:11" ht="30" x14ac:dyDescent="0.25">
      <c r="B66" s="2"/>
      <c r="C66" s="35" t="s">
        <v>70</v>
      </c>
      <c r="D66" s="3" t="s">
        <v>160</v>
      </c>
      <c r="E66" s="18" t="s">
        <v>204</v>
      </c>
      <c r="F66" s="20"/>
      <c r="G66" s="16">
        <v>25</v>
      </c>
      <c r="H66" s="19"/>
      <c r="I66" s="17" t="str">
        <f t="shared" si="9"/>
        <v/>
      </c>
      <c r="J66" s="8" t="str">
        <f t="shared" si="10"/>
        <v/>
      </c>
      <c r="K66" s="36" t="str">
        <f t="shared" si="11"/>
        <v/>
      </c>
    </row>
    <row r="67" spans="2:11" ht="30" x14ac:dyDescent="0.25">
      <c r="B67" s="2"/>
      <c r="C67" s="35" t="s">
        <v>71</v>
      </c>
      <c r="D67" s="3" t="s">
        <v>161</v>
      </c>
      <c r="E67" s="18" t="s">
        <v>200</v>
      </c>
      <c r="F67" s="20"/>
      <c r="G67" s="16">
        <v>20</v>
      </c>
      <c r="H67" s="19"/>
      <c r="I67" s="17" t="str">
        <f t="shared" si="9"/>
        <v/>
      </c>
      <c r="J67" s="8" t="str">
        <f t="shared" si="10"/>
        <v/>
      </c>
      <c r="K67" s="36" t="str">
        <f t="shared" si="11"/>
        <v/>
      </c>
    </row>
    <row r="68" spans="2:11" ht="30" x14ac:dyDescent="0.25">
      <c r="B68" s="2"/>
      <c r="C68" s="35" t="s">
        <v>72</v>
      </c>
      <c r="D68" s="3" t="s">
        <v>162</v>
      </c>
      <c r="E68" s="18" t="s">
        <v>200</v>
      </c>
      <c r="F68" s="20"/>
      <c r="G68" s="16">
        <v>20</v>
      </c>
      <c r="H68" s="19"/>
      <c r="I68" s="17" t="str">
        <f t="shared" si="9"/>
        <v/>
      </c>
      <c r="J68" s="8" t="str">
        <f t="shared" si="10"/>
        <v/>
      </c>
      <c r="K68" s="36" t="str">
        <f t="shared" si="11"/>
        <v/>
      </c>
    </row>
    <row r="69" spans="2:11" ht="30" x14ac:dyDescent="0.25">
      <c r="B69" s="2"/>
      <c r="C69" s="35" t="s">
        <v>73</v>
      </c>
      <c r="D69" s="3" t="s">
        <v>163</v>
      </c>
      <c r="E69" s="18" t="s">
        <v>200</v>
      </c>
      <c r="F69" s="20"/>
      <c r="G69" s="16">
        <v>20</v>
      </c>
      <c r="H69" s="19"/>
      <c r="I69" s="17" t="str">
        <f t="shared" si="9"/>
        <v/>
      </c>
      <c r="J69" s="8" t="str">
        <f t="shared" si="10"/>
        <v/>
      </c>
      <c r="K69" s="36" t="str">
        <f t="shared" si="11"/>
        <v/>
      </c>
    </row>
    <row r="70" spans="2:11" ht="30" x14ac:dyDescent="0.25">
      <c r="B70" s="2"/>
      <c r="C70" s="35" t="s">
        <v>74</v>
      </c>
      <c r="D70" s="3" t="s">
        <v>164</v>
      </c>
      <c r="E70" s="18" t="s">
        <v>200</v>
      </c>
      <c r="F70" s="20"/>
      <c r="G70" s="16">
        <v>20</v>
      </c>
      <c r="H70" s="19"/>
      <c r="I70" s="17" t="str">
        <f t="shared" si="9"/>
        <v/>
      </c>
      <c r="J70" s="8" t="str">
        <f t="shared" si="10"/>
        <v/>
      </c>
      <c r="K70" s="36" t="str">
        <f t="shared" si="11"/>
        <v/>
      </c>
    </row>
    <row r="71" spans="2:11" ht="30" x14ac:dyDescent="0.25">
      <c r="B71" s="2"/>
      <c r="C71" s="35" t="s">
        <v>75</v>
      </c>
      <c r="D71" s="3" t="s">
        <v>165</v>
      </c>
      <c r="E71" s="18" t="s">
        <v>200</v>
      </c>
      <c r="F71" s="20"/>
      <c r="G71" s="16">
        <v>20</v>
      </c>
      <c r="H71" s="19"/>
      <c r="I71" s="17" t="str">
        <f t="shared" si="9"/>
        <v/>
      </c>
      <c r="J71" s="8" t="str">
        <f t="shared" si="10"/>
        <v/>
      </c>
      <c r="K71" s="36" t="str">
        <f t="shared" si="11"/>
        <v/>
      </c>
    </row>
    <row r="72" spans="2:11" ht="30" x14ac:dyDescent="0.25">
      <c r="B72" s="2"/>
      <c r="C72" s="35" t="s">
        <v>76</v>
      </c>
      <c r="D72" s="3" t="s">
        <v>166</v>
      </c>
      <c r="E72" s="18" t="s">
        <v>200</v>
      </c>
      <c r="F72" s="20"/>
      <c r="G72" s="16">
        <v>20</v>
      </c>
      <c r="H72" s="19"/>
      <c r="I72" s="17" t="str">
        <f t="shared" si="9"/>
        <v/>
      </c>
      <c r="J72" s="8" t="str">
        <f t="shared" si="10"/>
        <v/>
      </c>
      <c r="K72" s="36" t="str">
        <f t="shared" si="11"/>
        <v/>
      </c>
    </row>
    <row r="73" spans="2:11" ht="30" x14ac:dyDescent="0.25">
      <c r="B73" s="2"/>
      <c r="C73" s="35" t="s">
        <v>77</v>
      </c>
      <c r="D73" s="3" t="s">
        <v>167</v>
      </c>
      <c r="E73" s="18" t="s">
        <v>200</v>
      </c>
      <c r="F73" s="20"/>
      <c r="G73" s="16">
        <v>10</v>
      </c>
      <c r="H73" s="19"/>
      <c r="I73" s="17" t="str">
        <f t="shared" si="9"/>
        <v/>
      </c>
      <c r="J73" s="8" t="str">
        <f t="shared" si="10"/>
        <v/>
      </c>
      <c r="K73" s="36" t="str">
        <f t="shared" si="11"/>
        <v/>
      </c>
    </row>
    <row r="74" spans="2:11" ht="30" x14ac:dyDescent="0.25">
      <c r="B74" s="2"/>
      <c r="C74" s="35" t="s">
        <v>78</v>
      </c>
      <c r="D74" s="3" t="s">
        <v>168</v>
      </c>
      <c r="E74" s="18" t="s">
        <v>200</v>
      </c>
      <c r="F74" s="20"/>
      <c r="G74" s="16">
        <v>2</v>
      </c>
      <c r="H74" s="19"/>
      <c r="I74" s="17" t="str">
        <f t="shared" si="9"/>
        <v/>
      </c>
      <c r="J74" s="8" t="str">
        <f t="shared" si="10"/>
        <v/>
      </c>
      <c r="K74" s="36" t="str">
        <f t="shared" si="11"/>
        <v/>
      </c>
    </row>
    <row r="75" spans="2:11" x14ac:dyDescent="0.25">
      <c r="B75" s="2"/>
      <c r="C75" s="35" t="s">
        <v>79</v>
      </c>
      <c r="D75" s="3" t="s">
        <v>169</v>
      </c>
      <c r="E75" s="11" t="s">
        <v>14</v>
      </c>
      <c r="F75" s="14" t="str">
        <f t="shared" si="8"/>
        <v>nie dotyczy</v>
      </c>
      <c r="G75" s="16">
        <v>20</v>
      </c>
      <c r="H75" s="19"/>
      <c r="I75" s="17" t="str">
        <f t="shared" si="9"/>
        <v/>
      </c>
      <c r="J75" s="8" t="str">
        <f t="shared" si="10"/>
        <v/>
      </c>
      <c r="K75" s="36" t="str">
        <f t="shared" si="11"/>
        <v/>
      </c>
    </row>
    <row r="76" spans="2:11" ht="30" x14ac:dyDescent="0.25">
      <c r="B76" s="2"/>
      <c r="C76" s="35" t="s">
        <v>80</v>
      </c>
      <c r="D76" s="3" t="s">
        <v>170</v>
      </c>
      <c r="E76" s="11" t="s">
        <v>14</v>
      </c>
      <c r="F76" s="14" t="str">
        <f t="shared" si="8"/>
        <v>nie dotyczy</v>
      </c>
      <c r="G76" s="16">
        <v>10</v>
      </c>
      <c r="H76" s="19"/>
      <c r="I76" s="17" t="str">
        <f t="shared" si="9"/>
        <v/>
      </c>
      <c r="J76" s="8" t="str">
        <f t="shared" si="10"/>
        <v/>
      </c>
      <c r="K76" s="36" t="str">
        <f t="shared" si="11"/>
        <v/>
      </c>
    </row>
    <row r="77" spans="2:11" ht="30" x14ac:dyDescent="0.25">
      <c r="B77" s="2"/>
      <c r="C77" s="35" t="s">
        <v>81</v>
      </c>
      <c r="D77" s="3" t="s">
        <v>171</v>
      </c>
      <c r="E77" s="11" t="s">
        <v>14</v>
      </c>
      <c r="F77" s="14" t="str">
        <f t="shared" si="8"/>
        <v>nie dotyczy</v>
      </c>
      <c r="G77" s="16">
        <v>6</v>
      </c>
      <c r="H77" s="19"/>
      <c r="I77" s="17" t="str">
        <f t="shared" si="9"/>
        <v/>
      </c>
      <c r="J77" s="8" t="str">
        <f t="shared" si="10"/>
        <v/>
      </c>
      <c r="K77" s="36" t="str">
        <f t="shared" si="11"/>
        <v/>
      </c>
    </row>
    <row r="78" spans="2:11" ht="30" x14ac:dyDescent="0.25">
      <c r="B78" s="2"/>
      <c r="C78" s="35" t="s">
        <v>82</v>
      </c>
      <c r="D78" s="3" t="s">
        <v>172</v>
      </c>
      <c r="E78" s="11" t="s">
        <v>14</v>
      </c>
      <c r="F78" s="14" t="str">
        <f t="shared" si="8"/>
        <v>nie dotyczy</v>
      </c>
      <c r="G78" s="16">
        <v>1</v>
      </c>
      <c r="H78" s="19"/>
      <c r="I78" s="17" t="str">
        <f t="shared" si="9"/>
        <v/>
      </c>
      <c r="J78" s="8" t="str">
        <f t="shared" si="10"/>
        <v/>
      </c>
      <c r="K78" s="36" t="str">
        <f t="shared" si="11"/>
        <v/>
      </c>
    </row>
    <row r="79" spans="2:11" x14ac:dyDescent="0.25">
      <c r="B79" s="2"/>
      <c r="C79" s="35" t="s">
        <v>83</v>
      </c>
      <c r="D79" s="3" t="s">
        <v>173</v>
      </c>
      <c r="E79" s="11" t="s">
        <v>14</v>
      </c>
      <c r="F79" s="14" t="str">
        <f t="shared" si="8"/>
        <v>nie dotyczy</v>
      </c>
      <c r="G79" s="16">
        <v>5</v>
      </c>
      <c r="H79" s="19"/>
      <c r="I79" s="17" t="str">
        <f t="shared" si="9"/>
        <v/>
      </c>
      <c r="J79" s="8" t="str">
        <f t="shared" si="10"/>
        <v/>
      </c>
      <c r="K79" s="36" t="str">
        <f t="shared" si="11"/>
        <v/>
      </c>
    </row>
    <row r="80" spans="2:11" x14ac:dyDescent="0.25">
      <c r="B80" s="2"/>
      <c r="C80" s="35" t="s">
        <v>84</v>
      </c>
      <c r="D80" s="3" t="s">
        <v>174</v>
      </c>
      <c r="E80" s="11" t="s">
        <v>14</v>
      </c>
      <c r="F80" s="14" t="str">
        <f t="shared" si="8"/>
        <v>nie dotyczy</v>
      </c>
      <c r="G80" s="16">
        <v>3</v>
      </c>
      <c r="H80" s="19"/>
      <c r="I80" s="17" t="str">
        <f t="shared" si="9"/>
        <v/>
      </c>
      <c r="J80" s="8" t="str">
        <f t="shared" si="10"/>
        <v/>
      </c>
      <c r="K80" s="36" t="str">
        <f t="shared" si="11"/>
        <v/>
      </c>
    </row>
    <row r="81" spans="2:11" ht="30" x14ac:dyDescent="0.25">
      <c r="B81" s="2"/>
      <c r="C81" s="35" t="s">
        <v>85</v>
      </c>
      <c r="D81" s="3" t="s">
        <v>175</v>
      </c>
      <c r="E81" s="11" t="s">
        <v>14</v>
      </c>
      <c r="F81" s="14" t="str">
        <f t="shared" si="8"/>
        <v>nie dotyczy</v>
      </c>
      <c r="G81" s="16">
        <v>4</v>
      </c>
      <c r="H81" s="19"/>
      <c r="I81" s="17" t="str">
        <f t="shared" si="9"/>
        <v/>
      </c>
      <c r="J81" s="8" t="str">
        <f t="shared" si="10"/>
        <v/>
      </c>
      <c r="K81" s="36" t="str">
        <f t="shared" si="11"/>
        <v/>
      </c>
    </row>
    <row r="82" spans="2:11" ht="30" x14ac:dyDescent="0.25">
      <c r="B82" s="2"/>
      <c r="C82" s="35" t="s">
        <v>86</v>
      </c>
      <c r="D82" s="3" t="s">
        <v>176</v>
      </c>
      <c r="E82" s="11" t="s">
        <v>14</v>
      </c>
      <c r="F82" s="14" t="str">
        <f t="shared" si="8"/>
        <v>nie dotyczy</v>
      </c>
      <c r="G82" s="16">
        <v>6</v>
      </c>
      <c r="H82" s="19"/>
      <c r="I82" s="17" t="str">
        <f t="shared" si="9"/>
        <v/>
      </c>
      <c r="J82" s="8" t="str">
        <f t="shared" si="10"/>
        <v/>
      </c>
      <c r="K82" s="36" t="str">
        <f t="shared" si="11"/>
        <v/>
      </c>
    </row>
    <row r="83" spans="2:11" ht="30" x14ac:dyDescent="0.25">
      <c r="B83" s="2"/>
      <c r="C83" s="35" t="s">
        <v>87</v>
      </c>
      <c r="D83" s="3" t="s">
        <v>177</v>
      </c>
      <c r="E83" s="11" t="s">
        <v>14</v>
      </c>
      <c r="F83" s="14" t="str">
        <f t="shared" si="8"/>
        <v>nie dotyczy</v>
      </c>
      <c r="G83" s="16">
        <v>2</v>
      </c>
      <c r="H83" s="19"/>
      <c r="I83" s="17" t="str">
        <f t="shared" si="9"/>
        <v/>
      </c>
      <c r="J83" s="8" t="str">
        <f t="shared" si="10"/>
        <v/>
      </c>
      <c r="K83" s="36" t="str">
        <f t="shared" si="11"/>
        <v/>
      </c>
    </row>
    <row r="84" spans="2:11" ht="30" x14ac:dyDescent="0.25">
      <c r="B84" s="2"/>
      <c r="C84" s="35" t="s">
        <v>88</v>
      </c>
      <c r="D84" s="3" t="s">
        <v>178</v>
      </c>
      <c r="E84" s="11" t="s">
        <v>14</v>
      </c>
      <c r="F84" s="14" t="str">
        <f t="shared" si="8"/>
        <v>nie dotyczy</v>
      </c>
      <c r="G84" s="16">
        <v>4</v>
      </c>
      <c r="H84" s="19"/>
      <c r="I84" s="17" t="str">
        <f t="shared" si="9"/>
        <v/>
      </c>
      <c r="J84" s="8" t="str">
        <f t="shared" si="10"/>
        <v/>
      </c>
      <c r="K84" s="36" t="str">
        <f t="shared" si="11"/>
        <v/>
      </c>
    </row>
    <row r="85" spans="2:11" ht="30" x14ac:dyDescent="0.25">
      <c r="B85" s="2"/>
      <c r="C85" s="35" t="s">
        <v>89</v>
      </c>
      <c r="D85" s="3" t="s">
        <v>179</v>
      </c>
      <c r="E85" s="11" t="s">
        <v>14</v>
      </c>
      <c r="F85" s="14" t="str">
        <f t="shared" si="8"/>
        <v>nie dotyczy</v>
      </c>
      <c r="G85" s="16">
        <v>1</v>
      </c>
      <c r="H85" s="19"/>
      <c r="I85" s="17" t="str">
        <f t="shared" si="9"/>
        <v/>
      </c>
      <c r="J85" s="8" t="str">
        <f t="shared" si="10"/>
        <v/>
      </c>
      <c r="K85" s="36" t="str">
        <f t="shared" si="11"/>
        <v/>
      </c>
    </row>
    <row r="86" spans="2:11" ht="30" x14ac:dyDescent="0.25">
      <c r="B86" s="2"/>
      <c r="C86" s="35" t="s">
        <v>90</v>
      </c>
      <c r="D86" s="3" t="s">
        <v>180</v>
      </c>
      <c r="E86" s="18" t="s">
        <v>205</v>
      </c>
      <c r="F86" s="20"/>
      <c r="G86" s="16">
        <v>2</v>
      </c>
      <c r="H86" s="19"/>
      <c r="I86" s="17" t="str">
        <f t="shared" si="9"/>
        <v/>
      </c>
      <c r="J86" s="8" t="str">
        <f t="shared" si="10"/>
        <v/>
      </c>
      <c r="K86" s="36" t="str">
        <f t="shared" si="11"/>
        <v/>
      </c>
    </row>
    <row r="87" spans="2:11" x14ac:dyDescent="0.25">
      <c r="B87" s="2"/>
      <c r="C87" s="35" t="s">
        <v>91</v>
      </c>
      <c r="D87" s="3" t="s">
        <v>181</v>
      </c>
      <c r="E87" s="18" t="s">
        <v>206</v>
      </c>
      <c r="F87" s="20"/>
      <c r="G87" s="16">
        <v>1</v>
      </c>
      <c r="H87" s="19"/>
      <c r="I87" s="17" t="str">
        <f t="shared" si="9"/>
        <v/>
      </c>
      <c r="J87" s="8" t="str">
        <f t="shared" si="10"/>
        <v/>
      </c>
      <c r="K87" s="36" t="str">
        <f t="shared" si="11"/>
        <v/>
      </c>
    </row>
    <row r="88" spans="2:11" x14ac:dyDescent="0.25">
      <c r="B88" s="2"/>
      <c r="C88" s="35" t="s">
        <v>92</v>
      </c>
      <c r="D88" s="3" t="s">
        <v>182</v>
      </c>
      <c r="E88" s="18" t="s">
        <v>206</v>
      </c>
      <c r="F88" s="20"/>
      <c r="G88" s="16">
        <v>1</v>
      </c>
      <c r="H88" s="19"/>
      <c r="I88" s="17" t="str">
        <f t="shared" si="9"/>
        <v/>
      </c>
      <c r="J88" s="8" t="str">
        <f t="shared" si="10"/>
        <v/>
      </c>
      <c r="K88" s="36" t="str">
        <f t="shared" si="11"/>
        <v/>
      </c>
    </row>
    <row r="89" spans="2:11" x14ac:dyDescent="0.25">
      <c r="B89" s="2"/>
      <c r="C89" s="35" t="s">
        <v>93</v>
      </c>
      <c r="D89" s="3" t="s">
        <v>183</v>
      </c>
      <c r="E89" s="11" t="s">
        <v>14</v>
      </c>
      <c r="F89" s="14" t="str">
        <f t="shared" si="8"/>
        <v>nie dotyczy</v>
      </c>
      <c r="G89" s="16">
        <v>4</v>
      </c>
      <c r="H89" s="19"/>
      <c r="I89" s="17" t="str">
        <f t="shared" si="9"/>
        <v/>
      </c>
      <c r="J89" s="8" t="str">
        <f t="shared" si="10"/>
        <v/>
      </c>
      <c r="K89" s="36" t="str">
        <f t="shared" si="11"/>
        <v/>
      </c>
    </row>
    <row r="90" spans="2:11" ht="45" x14ac:dyDescent="0.25">
      <c r="B90" s="2"/>
      <c r="C90" s="35" t="s">
        <v>94</v>
      </c>
      <c r="D90" s="3" t="s">
        <v>184</v>
      </c>
      <c r="E90" s="11" t="s">
        <v>14</v>
      </c>
      <c r="F90" s="14" t="str">
        <f t="shared" si="8"/>
        <v>nie dotyczy</v>
      </c>
      <c r="G90" s="16">
        <v>10</v>
      </c>
      <c r="H90" s="19"/>
      <c r="I90" s="17" t="str">
        <f t="shared" si="9"/>
        <v/>
      </c>
      <c r="J90" s="8" t="str">
        <f t="shared" si="10"/>
        <v/>
      </c>
      <c r="K90" s="36" t="str">
        <f t="shared" si="11"/>
        <v/>
      </c>
    </row>
    <row r="91" spans="2:11" ht="60" x14ac:dyDescent="0.25">
      <c r="B91" s="2"/>
      <c r="C91" s="35" t="s">
        <v>95</v>
      </c>
      <c r="D91" s="3" t="s">
        <v>185</v>
      </c>
      <c r="E91" s="18" t="s">
        <v>207</v>
      </c>
      <c r="F91" s="20"/>
      <c r="G91" s="16">
        <v>5</v>
      </c>
      <c r="H91" s="19"/>
      <c r="I91" s="17" t="str">
        <f t="shared" si="9"/>
        <v/>
      </c>
      <c r="J91" s="8" t="str">
        <f t="shared" si="10"/>
        <v/>
      </c>
      <c r="K91" s="36" t="str">
        <f t="shared" si="11"/>
        <v/>
      </c>
    </row>
    <row r="92" spans="2:11" x14ac:dyDescent="0.25">
      <c r="B92" s="2"/>
      <c r="C92" s="35" t="s">
        <v>96</v>
      </c>
      <c r="D92" s="3" t="s">
        <v>186</v>
      </c>
      <c r="E92" s="11" t="s">
        <v>14</v>
      </c>
      <c r="F92" s="14" t="str">
        <f t="shared" si="8"/>
        <v>nie dotyczy</v>
      </c>
      <c r="G92" s="16">
        <v>10</v>
      </c>
      <c r="H92" s="19"/>
      <c r="I92" s="17" t="str">
        <f t="shared" si="9"/>
        <v/>
      </c>
      <c r="J92" s="8" t="str">
        <f t="shared" si="10"/>
        <v/>
      </c>
      <c r="K92" s="36" t="str">
        <f t="shared" si="11"/>
        <v/>
      </c>
    </row>
    <row r="93" spans="2:11" ht="30" x14ac:dyDescent="0.25">
      <c r="B93" s="2"/>
      <c r="C93" s="35" t="s">
        <v>97</v>
      </c>
      <c r="D93" s="3" t="s">
        <v>187</v>
      </c>
      <c r="E93" s="18" t="s">
        <v>196</v>
      </c>
      <c r="F93" s="20"/>
      <c r="G93" s="16">
        <v>30</v>
      </c>
      <c r="H93" s="19"/>
      <c r="I93" s="17" t="str">
        <f t="shared" si="9"/>
        <v/>
      </c>
      <c r="J93" s="8" t="str">
        <f t="shared" si="10"/>
        <v/>
      </c>
      <c r="K93" s="36" t="str">
        <f t="shared" si="11"/>
        <v/>
      </c>
    </row>
    <row r="94" spans="2:11" ht="45" x14ac:dyDescent="0.25">
      <c r="B94" s="2"/>
      <c r="C94" s="35" t="s">
        <v>98</v>
      </c>
      <c r="D94" s="3" t="s">
        <v>188</v>
      </c>
      <c r="E94" s="18" t="s">
        <v>200</v>
      </c>
      <c r="F94" s="20"/>
      <c r="G94" s="16">
        <v>10</v>
      </c>
      <c r="H94" s="19"/>
      <c r="I94" s="17" t="str">
        <f t="shared" si="9"/>
        <v/>
      </c>
      <c r="J94" s="8" t="str">
        <f t="shared" si="10"/>
        <v/>
      </c>
      <c r="K94" s="36" t="str">
        <f t="shared" si="11"/>
        <v/>
      </c>
    </row>
    <row r="95" spans="2:11" x14ac:dyDescent="0.25">
      <c r="B95" s="2"/>
      <c r="C95" s="35" t="s">
        <v>99</v>
      </c>
      <c r="D95" s="3" t="s">
        <v>189</v>
      </c>
      <c r="E95" s="11" t="s">
        <v>14</v>
      </c>
      <c r="F95" s="14" t="str">
        <f t="shared" si="8"/>
        <v>nie dotyczy</v>
      </c>
      <c r="G95" s="16">
        <v>2</v>
      </c>
      <c r="H95" s="19"/>
      <c r="I95" s="17" t="str">
        <f t="shared" si="9"/>
        <v/>
      </c>
      <c r="J95" s="8" t="str">
        <f t="shared" si="10"/>
        <v/>
      </c>
      <c r="K95" s="36" t="str">
        <f t="shared" si="11"/>
        <v/>
      </c>
    </row>
    <row r="96" spans="2:11" ht="30" x14ac:dyDescent="0.25">
      <c r="B96" s="2"/>
      <c r="C96" s="35" t="s">
        <v>100</v>
      </c>
      <c r="D96" s="3" t="s">
        <v>190</v>
      </c>
      <c r="E96" s="18" t="s">
        <v>208</v>
      </c>
      <c r="F96" s="20"/>
      <c r="G96" s="16">
        <v>15</v>
      </c>
      <c r="H96" s="19"/>
      <c r="I96" s="17" t="str">
        <f t="shared" si="9"/>
        <v/>
      </c>
      <c r="J96" s="8" t="str">
        <f t="shared" si="10"/>
        <v/>
      </c>
      <c r="K96" s="36" t="str">
        <f t="shared" si="11"/>
        <v/>
      </c>
    </row>
    <row r="97" spans="2:11" ht="30" x14ac:dyDescent="0.25">
      <c r="B97" s="2"/>
      <c r="C97" s="35" t="s">
        <v>101</v>
      </c>
      <c r="D97" s="3" t="s">
        <v>191</v>
      </c>
      <c r="E97" s="18" t="s">
        <v>208</v>
      </c>
      <c r="F97" s="20"/>
      <c r="G97" s="16">
        <v>10</v>
      </c>
      <c r="H97" s="19"/>
      <c r="I97" s="17" t="str">
        <f t="shared" si="9"/>
        <v/>
      </c>
      <c r="J97" s="8" t="str">
        <f t="shared" si="10"/>
        <v/>
      </c>
      <c r="K97" s="36" t="str">
        <f t="shared" si="11"/>
        <v/>
      </c>
    </row>
    <row r="98" spans="2:11" ht="30" x14ac:dyDescent="0.25">
      <c r="B98" s="2"/>
      <c r="C98" s="35" t="s">
        <v>102</v>
      </c>
      <c r="D98" s="3" t="s">
        <v>192</v>
      </c>
      <c r="E98" s="18" t="s">
        <v>208</v>
      </c>
      <c r="F98" s="20"/>
      <c r="G98" s="16">
        <v>10</v>
      </c>
      <c r="H98" s="19"/>
      <c r="I98" s="17" t="str">
        <f t="shared" si="9"/>
        <v/>
      </c>
      <c r="J98" s="8" t="str">
        <f t="shared" si="10"/>
        <v/>
      </c>
      <c r="K98" s="36" t="str">
        <f t="shared" si="11"/>
        <v/>
      </c>
    </row>
    <row r="99" spans="2:11" ht="30" x14ac:dyDescent="0.25">
      <c r="B99" s="2"/>
      <c r="C99" s="35" t="s">
        <v>103</v>
      </c>
      <c r="D99" s="3" t="s">
        <v>193</v>
      </c>
      <c r="E99" s="18" t="s">
        <v>208</v>
      </c>
      <c r="F99" s="20"/>
      <c r="G99" s="16">
        <v>35</v>
      </c>
      <c r="H99" s="19"/>
      <c r="I99" s="17" t="str">
        <f t="shared" si="9"/>
        <v/>
      </c>
      <c r="J99" s="8" t="str">
        <f t="shared" si="10"/>
        <v/>
      </c>
      <c r="K99" s="36" t="str">
        <f t="shared" si="11"/>
        <v/>
      </c>
    </row>
    <row r="100" spans="2:11" ht="30.75" thickBot="1" x14ac:dyDescent="0.3">
      <c r="B100" s="2"/>
      <c r="C100" s="35" t="s">
        <v>104</v>
      </c>
      <c r="D100" s="3" t="s">
        <v>194</v>
      </c>
      <c r="E100" s="18" t="s">
        <v>208</v>
      </c>
      <c r="F100" s="20"/>
      <c r="G100" s="16">
        <v>20</v>
      </c>
      <c r="H100" s="19"/>
      <c r="I100" s="17" t="str">
        <f t="shared" si="9"/>
        <v/>
      </c>
      <c r="J100" s="8" t="str">
        <f t="shared" si="10"/>
        <v/>
      </c>
      <c r="K100" s="36" t="str">
        <f t="shared" si="11"/>
        <v/>
      </c>
    </row>
    <row r="101" spans="2:11" ht="27.75" customHeight="1" x14ac:dyDescent="0.25">
      <c r="C101" s="37"/>
      <c r="D101" s="38" t="s">
        <v>209</v>
      </c>
      <c r="E101" s="39"/>
      <c r="F101" s="40"/>
      <c r="G101" s="41">
        <f>SUM(G11:G100)</f>
        <v>765</v>
      </c>
      <c r="H101" s="42"/>
      <c r="I101" s="43" t="str">
        <f>IF(SUM(H11:H100)&gt;0,SUM(I11:I100),"")</f>
        <v/>
      </c>
      <c r="J101" s="44" t="str">
        <f>IF(SUM(H11:H100)&gt;0,SUM(J11:J100),"")</f>
        <v/>
      </c>
      <c r="K101" s="45"/>
    </row>
    <row r="107" spans="2:11" x14ac:dyDescent="0.25">
      <c r="C107" s="4" t="s">
        <v>213</v>
      </c>
      <c r="E107" s="4" t="s">
        <v>214</v>
      </c>
      <c r="G107" s="1"/>
      <c r="I107" s="6" t="s">
        <v>217</v>
      </c>
    </row>
    <row r="108" spans="2:11" x14ac:dyDescent="0.25">
      <c r="E108" s="33" t="s">
        <v>216</v>
      </c>
      <c r="F108" s="5"/>
      <c r="G108" s="1"/>
      <c r="I108" s="1" t="s">
        <v>215</v>
      </c>
    </row>
    <row r="111" spans="2:11" x14ac:dyDescent="0.25">
      <c r="C111" s="1" t="s">
        <v>15</v>
      </c>
    </row>
    <row r="112" spans="2:11" x14ac:dyDescent="0.25">
      <c r="C112" s="1" t="s">
        <v>210</v>
      </c>
    </row>
    <row r="113" spans="3:3" x14ac:dyDescent="0.25">
      <c r="C113" s="1" t="s">
        <v>17</v>
      </c>
    </row>
  </sheetData>
  <sheetProtection algorithmName="SHA-512" hashValue="TfYDkMT2kmthUTgT+BMCIlhrqzqBCs6fqpx0deu7nF/Mfdd6YuOFOSJfOLWXPu7Nbnut9KGST9qYM+GoqOT1yw==" saltValue="xE1NJDEVrvs0mEWQqY26vQ==" spinCount="100000" sheet="1" objects="1" scenarios="1"/>
  <phoneticPr fontId="2" type="noConversion"/>
  <printOptions horizontalCentered="1"/>
  <pageMargins left="0.51181102362204722" right="0.51181102362204722" top="0.59055118110236227" bottom="0.59055118110236227" header="0.31496062992125984" footer="0.27559055118110237"/>
  <pageSetup paperSize="9" scale="59" orientation="landscape" r:id="rId1"/>
  <headerFooter>
    <oddHeader xml:space="preserve">&amp;C&amp;"-,Pogrubiony"
</oddHeader>
    <oddFooter>&amp;CStrona &amp;P/&amp;N</oddFooter>
  </headerFooter>
  <ignoredErrors>
    <ignoredError sqref="C10:K10 C11:C100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FORMULARZ_CENOWY</vt:lpstr>
      <vt:lpstr>FORMULARZ_CENOWY!Obszar_wydruku</vt:lpstr>
      <vt:lpstr>FORMULARZ_CENOWY!OLE_LINK1</vt:lpstr>
      <vt:lpstr>FORMULARZ_CENOWY!Tytuły_wydruku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cenowy_TZ2.374.2.2.58.4.2021.GP</dc:title>
  <dc:creator>Grazyna Przybylska</dc:creator>
  <cp:lastModifiedBy>Grazyna Przybylska</cp:lastModifiedBy>
  <cp:lastPrinted>2021-04-14T10:45:36Z</cp:lastPrinted>
  <dcterms:created xsi:type="dcterms:W3CDTF">2015-06-05T18:19:34Z</dcterms:created>
  <dcterms:modified xsi:type="dcterms:W3CDTF">2021-04-14T10:45:53Z</dcterms:modified>
</cp:coreProperties>
</file>