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zkuner\home\gprzybylska\Documents\Postępowania_do_30tyś\2020\Urządzenia_elektryczne_2020\Ogłoszenie\"/>
    </mc:Choice>
  </mc:AlternateContent>
  <xr:revisionPtr revIDLastSave="0" documentId="13_ncr:1_{AF41C14E-D014-4EC5-965F-02075FC9A0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definedNames>
    <definedName name="_xlnm.Print_Area" localSheetId="0">FORMULARZ_CENOWY!$C$3:$K$137</definedName>
    <definedName name="_xlnm.Print_Titles" localSheetId="0">FORMULARZ_CENOWY!$9:$9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1" l="1"/>
  <c r="F71" i="1" l="1"/>
  <c r="H70" i="1" l="1"/>
  <c r="F120" i="1" l="1"/>
  <c r="F119" i="1"/>
  <c r="F114" i="1"/>
  <c r="F96" i="1" l="1"/>
  <c r="F95" i="1"/>
  <c r="F94" i="1"/>
  <c r="F93" i="1"/>
  <c r="F92" i="1"/>
  <c r="F91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69" i="1"/>
  <c r="F68" i="1"/>
  <c r="F67" i="1"/>
  <c r="F64" i="1" l="1"/>
  <c r="F54" i="1"/>
  <c r="F53" i="1"/>
  <c r="F52" i="1"/>
  <c r="F51" i="1"/>
  <c r="F50" i="1"/>
  <c r="F28" i="1"/>
  <c r="F27" i="1"/>
  <c r="F26" i="1"/>
  <c r="F25" i="1"/>
  <c r="J12" i="1" l="1"/>
  <c r="K12" i="1" s="1"/>
  <c r="J128" i="1"/>
  <c r="K128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7" i="1"/>
  <c r="K117" i="1" s="1"/>
  <c r="J115" i="1"/>
  <c r="K115" i="1" s="1"/>
  <c r="J114" i="1"/>
  <c r="K114" i="1" s="1"/>
  <c r="J113" i="1"/>
  <c r="K113" i="1" s="1"/>
  <c r="J111" i="1"/>
  <c r="K111" i="1" s="1"/>
  <c r="J109" i="1"/>
  <c r="K109" i="1" s="1"/>
  <c r="J108" i="1"/>
  <c r="K108" i="1" s="1"/>
  <c r="J107" i="1"/>
  <c r="K107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1" i="1"/>
  <c r="K11" i="1" s="1"/>
  <c r="K129" i="1" l="1"/>
</calcChain>
</file>

<file path=xl/sharedStrings.xml><?xml version="1.0" encoding="utf-8"?>
<sst xmlns="http://schemas.openxmlformats.org/spreadsheetml/2006/main" count="439" uniqueCount="282">
  <si>
    <t>L.P.</t>
  </si>
  <si>
    <t>Artykuły elektryczne</t>
  </si>
  <si>
    <t>Jedn.</t>
  </si>
  <si>
    <t>1</t>
  </si>
  <si>
    <t xml:space="preserve">szt </t>
  </si>
  <si>
    <t>2</t>
  </si>
  <si>
    <t>Akumulatorki AA HR 06 poj. Min. 2500 mAh</t>
  </si>
  <si>
    <t>szt</t>
  </si>
  <si>
    <t>3</t>
  </si>
  <si>
    <t>Akumulatorki AAA HR 03 poj. Min. 2500 mAh</t>
  </si>
  <si>
    <t>4</t>
  </si>
  <si>
    <t xml:space="preserve">AKUMULATORKI BATERIE AA/ R6/ 2600mAh/ 1.2V </t>
  </si>
  <si>
    <t>5</t>
  </si>
  <si>
    <t xml:space="preserve">BATERIA ALKALICZNA AA/ R6/ 1.5V </t>
  </si>
  <si>
    <t>6</t>
  </si>
  <si>
    <t xml:space="preserve">BATERIA ALKALICZNA AAA/ R3/ 1.5V </t>
  </si>
  <si>
    <t>7</t>
  </si>
  <si>
    <t>BATERIA ALKALICZNA AG13/LR44/ L1154</t>
  </si>
  <si>
    <t>8</t>
  </si>
  <si>
    <t xml:space="preserve">BATERIA ALKALICZNA C/ R14/ 1.5V </t>
  </si>
  <si>
    <t>9</t>
  </si>
  <si>
    <t xml:space="preserve">BATERIA ALKALICZNA D/ R20/ 1.5V </t>
  </si>
  <si>
    <t>10</t>
  </si>
  <si>
    <t>BATERIA ALKALICZNA R9/ 9V/6F22</t>
  </si>
  <si>
    <t>11</t>
  </si>
  <si>
    <t>12</t>
  </si>
  <si>
    <t>BATERIA MN21/ A23 /12V</t>
  </si>
  <si>
    <t>13</t>
  </si>
  <si>
    <t>Klucz do kłódki energetycznej - półokrąg-półkwadrat-uniwersalny</t>
  </si>
  <si>
    <t>14</t>
  </si>
  <si>
    <t>Klucz do kłódki energetycznej - trójkąt-uniwersalny</t>
  </si>
  <si>
    <t>15</t>
  </si>
  <si>
    <t xml:space="preserve">Klucz krzyżowy 4G KARIMPEX do kłódek energetycznych z końcówkami do kłodek - K1   </t>
  </si>
  <si>
    <t>16</t>
  </si>
  <si>
    <t xml:space="preserve">Klucz krzyżowy 4G KARIMPEX do kłódek energetycznych z końcówkami do kłodek - K2  </t>
  </si>
  <si>
    <t>17</t>
  </si>
  <si>
    <t>Kłodka energetyczna KARIMPEX K-1T, pałąk Ø6, wysokość standard 25mm, (na klucz mały trójkąt)-w komplecie z kluczem</t>
  </si>
  <si>
    <t>18</t>
  </si>
  <si>
    <t>Kłodka energetyczna KARIMPEX K-1T, pałąk Ø8, wysokość standard 25mm, (na klucz mały trójkąt)</t>
  </si>
  <si>
    <t>19</t>
  </si>
  <si>
    <t>Kłódka - energetyczna trójkąt 9mm mała (R-15) + klucz</t>
  </si>
  <si>
    <t>20</t>
  </si>
  <si>
    <t>Końcówka kablowa miedziana z bolcem izolowana (KBI 1) na przewód 0,5-1,5mm²- opakowanie po 100szt</t>
  </si>
  <si>
    <t>opak</t>
  </si>
  <si>
    <t>21</t>
  </si>
  <si>
    <t>zestaw</t>
  </si>
  <si>
    <t>Zestaw tulejek izolowanych-1200 szt-marka PRECIVA- Zakres drutu: AWG23-7 / 0,5 - 10 mm², plastikowe zamykane pudelko z przegródkami. W skład zestawu wchodzą: E0508-200szt. (białe); E7508-200szt. (siwe); E1008-200szt.(czerwone); E1508-250szt. (czarne); E2508-250szt. (niebieskie); E4009-50szt (siwe); E10_12-25szt (czerwone);  E6012-25szt.(żółte)</t>
  </si>
  <si>
    <t>23</t>
  </si>
  <si>
    <t>Końcówki i konektory elektryczne BASS Polska (kaseta) 360 szt. BP-9706, plastikowe zamykane pudełko z przegródkami. W skład zestawu wchodzą: 22-18ga Łącznik kablowy 30 szt.22-18ga Łącznik kablowy 10 szt.22-18ga Łącznik męski 10 szt.22-18ga Łącznik żeński 10 szt.16-14ga Rurkowy męski 25szt.16-14ga Rurkowy żeński 10szt.16-14ga Oczkowy 2-5 30szt.16-14ga Oczkowy 1/4 2-6 20szt.16-14ga Oczkowy 3/8 5,5-10 20szt.16-14ga Łącznik kablowy 30szt.16-14ga Widełkowy 2-5 30szt.16-14ga Łącznik męski 25szt.16-14ga Łącznik żeński 25szt.12-10ga Oczkowy 5,5-5 20szt.12-10ga Oczkowy 1/4 5,5-6 15szt.12-10ga Oczkowy 3/8 5,5-10 15szt.12-10ga Łącznik kablowy 15szt.12-10ga Widełkowy 5,5-5 20szt.</t>
  </si>
  <si>
    <t>24</t>
  </si>
  <si>
    <t>25</t>
  </si>
  <si>
    <t>26</t>
  </si>
  <si>
    <t>27</t>
  </si>
  <si>
    <t>28</t>
  </si>
  <si>
    <t>29</t>
  </si>
  <si>
    <t>30</t>
  </si>
  <si>
    <t>Koszulki termokurczliwe - zestaw 100 szt. - różne kolory, o długości 100 mm oraz średnicy od 1,5 mm do 13 mm, całość znajduje się w przezroczystym opakowaniu.</t>
  </si>
  <si>
    <t>31</t>
  </si>
  <si>
    <t>Listwa zacikowa LZ 12x2,5mm2</t>
  </si>
  <si>
    <t>32</t>
  </si>
  <si>
    <t>Listwa zacikowa LZ 12x4,0mm2</t>
  </si>
  <si>
    <t>33</t>
  </si>
  <si>
    <t>Listwa zacikowa LZ 12x6,0mm2</t>
  </si>
  <si>
    <t>34</t>
  </si>
  <si>
    <t>Listwa zacikowa LZ 12x10mm2</t>
  </si>
  <si>
    <t>35</t>
  </si>
  <si>
    <t>Listwa zacikowa LZ 12x16mm2</t>
  </si>
  <si>
    <t>36</t>
  </si>
  <si>
    <t>Listwa zaciskowa  5-torowa na szynę TH35;  5x2,5-35mm2  3L+N+PE</t>
  </si>
  <si>
    <t>37</t>
  </si>
  <si>
    <t>Naświetlacz LED 50W z czujnikiem ruchu IP65, Neutralna barwa światła 4000K</t>
  </si>
  <si>
    <t>38</t>
  </si>
  <si>
    <t>Naświetlacz LED 50W , IP65, Neutralna barwa światła 4000K</t>
  </si>
  <si>
    <t>39</t>
  </si>
  <si>
    <t>Opaski kablowe 4,8x360mm po100 szt (mocne, odporne na UV) czarne</t>
  </si>
  <si>
    <t>40</t>
  </si>
  <si>
    <t>Opaski kablowe 4,8x450mm w paczkach po 100 szt (mocne, odporne na UV) czarne</t>
  </si>
  <si>
    <t>41</t>
  </si>
  <si>
    <t>Opaski zaciskowe kablowe plastikowe 142mm/2.5mm czarna op. 100szt-PANDUIT</t>
  </si>
  <si>
    <t>42</t>
  </si>
  <si>
    <t>Opaski zaciskowe kablowe plastikowe 203mm/2.5mm biała op.100szt PANDUIT</t>
  </si>
  <si>
    <t>43</t>
  </si>
  <si>
    <t xml:space="preserve">Opaski zaciskowe kablowe plastikowe 203mm/3.6mm, czarna, op. 100 szt-PANDUIT </t>
  </si>
  <si>
    <t>44</t>
  </si>
  <si>
    <t>PANEL LED NATYNKOWY PLAFON SUFITOWY CZARNY 24W, okrągły -rodzaj gwintu: integrowane źródło LED, materiał dominujący: aluminiumtemperatura barwy światła: 3000K, strumień świetlny: 2700lm, stopień szczelności: min. IP20, Wymiary(szer./głęb.):30xcmx 2,7cm</t>
  </si>
  <si>
    <t>45</t>
  </si>
  <si>
    <t xml:space="preserve">Plafon LED BENO z czujnikiem ruchu 18W 4000K 1550lm IP54 okrągły biały KANLUX , Temperatura barwowa: 4000 K, Stopień IP: 54, Kolor: biały, WYMIARY (Szer./Wys.): 220 x 55 mm; </t>
  </si>
  <si>
    <t>46</t>
  </si>
  <si>
    <t>Przedłużacz bębnowy 30m 3x2,5mm z uziemieniem</t>
  </si>
  <si>
    <t>47</t>
  </si>
  <si>
    <t>Przedłużacz bębnowy 50m 3x2,5mm z uziemieniem</t>
  </si>
  <si>
    <t>48</t>
  </si>
  <si>
    <t>Przedłużacz elektryczny z listwą antyprzepięciową  5m, 5 gniazd z uziemieniem</t>
  </si>
  <si>
    <t>49</t>
  </si>
  <si>
    <t>Przedłużacz elektryczny 230v  - pięć gniazd – dł. 5m z uziemieniem</t>
  </si>
  <si>
    <t>50</t>
  </si>
  <si>
    <t>Przedłużacz elektryczny z listwą antyprzepięciową  3m, 5 gniazd z uziemieniem</t>
  </si>
  <si>
    <t>51</t>
  </si>
  <si>
    <t>Przedłużacz elektryczny z listwą antyprzepięciową  1,5m, 5 gniazd z uziemieniem</t>
  </si>
  <si>
    <t>52</t>
  </si>
  <si>
    <t>Przedłużacz ogrodowy 25m 3x1,5mm z uziemieniem</t>
  </si>
  <si>
    <t>53</t>
  </si>
  <si>
    <t xml:space="preserve">Rozdzielnica  natynkowa hermetyczna 6M IP65 RH-6 </t>
  </si>
  <si>
    <t>54</t>
  </si>
  <si>
    <t>Rura peszlowa karbowana PP20/16 -dł. 50mb</t>
  </si>
  <si>
    <t>55</t>
  </si>
  <si>
    <t>Skrzynka elektryczna-CS OBUDOWA HERMETYCZNA Z PŁYTĄ MONTAŻOWĄ NATYNKOWA IP66 60x60 CS-66/200 EATON; Typ obudowy: uniwersalna, Materiał obudowy: stal, kolor obudowy: szary, Zawartość zestawu: płyta montażowa; Klasa szczelności: IP66</t>
  </si>
  <si>
    <t>56</t>
  </si>
  <si>
    <t>Sznur przyłączeniowy z wtyczką HO5RR-5  2 x 1,5mm²  3mb</t>
  </si>
  <si>
    <t>57</t>
  </si>
  <si>
    <t>Sznur przyłączeniowy z wtyczką HO5RR-5  2 x 1,5mm²  5mb</t>
  </si>
  <si>
    <t>58</t>
  </si>
  <si>
    <t>Szybkozłączki WAGO  2x0,14-4 ZŁĄCZKA ( 100szt), kolor: transparentny; 32A/400V</t>
  </si>
  <si>
    <t>59</t>
  </si>
  <si>
    <t>60</t>
  </si>
  <si>
    <t>Świetlówka kompaktowa PHILIPS MASTER PL-S 9W 840 2G7 4P /zimna biel-4 piny/</t>
  </si>
  <si>
    <t>61</t>
  </si>
  <si>
    <t>62</t>
  </si>
  <si>
    <t>Świetlówka LED EMOS G13;  4100K; 900Lm, 9W, dł.600mm; barwa światła: neutralna</t>
  </si>
  <si>
    <t>63</t>
  </si>
  <si>
    <t>Świetlówka LED  LED TUBE szklana Spectrum G13; 4000K; 1700Lm, 18W, dł.1200mm, barwa światła: biała ciepła; zasilanie jednostronne</t>
  </si>
  <si>
    <t>64</t>
  </si>
  <si>
    <t>Świetlówka LED TUBE Spectrum; 4500K; 2200Lm, 24W, dł.1500mm; barwa światła: neutralna; zasilanie jednostronne</t>
  </si>
  <si>
    <t>65</t>
  </si>
  <si>
    <t>Świetlówka Liniowa LF 13W (barwa ciepło 830), klasa energetyczna A; trzonek G5, Długość:  516mm; długość całkowita 530mm</t>
  </si>
  <si>
    <t>66</t>
  </si>
  <si>
    <t>Świetlówka liniowa LF 18W (barwa ciepło 830)  klasa energetyczna A; trzonek G13; Długość: 600mm</t>
  </si>
  <si>
    <t>67</t>
  </si>
  <si>
    <t>Świetlówka liniowa LF 8W (barwa ciepło 830), trzonek G5; klasa energetyczna A; Długość:  300mm</t>
  </si>
  <si>
    <t>68</t>
  </si>
  <si>
    <t>Świetlówka liniowa Polamp T8 G13 18W 1800lm biała neutralna 60cm LF-18W/840</t>
  </si>
  <si>
    <t>69</t>
  </si>
  <si>
    <t>Świetlówka Philips Master PL-C 18W/830/ 4P; Kolor światła: 3000K - ciepła biel ; wys: 143mm; średnica: 27mm; 4 piny</t>
  </si>
  <si>
    <t>70</t>
  </si>
  <si>
    <t>Świetlówka Philips Master PL-S 11W/840 4P; Kolor światła 4000K - zimna biel; wys: 220mm; średnica: 28mm; 4 piny</t>
  </si>
  <si>
    <t>71</t>
  </si>
  <si>
    <t>Świetlówka Philips Master TLD 15W/840; kolor: zimna biel; długość: 44cm;średnica: 28mm; trzonek: G13</t>
  </si>
  <si>
    <t>72</t>
  </si>
  <si>
    <t>Świetlówka Philips Master TLD 18W/830; Kolor światła: 3000K - ciepła biel; klasa energetyczna A; Długość: 59cm; średnica: 28mm; trzonek: G13</t>
  </si>
  <si>
    <t>73</t>
  </si>
  <si>
    <t>Świetlówka Philips Master TLD 18W/840; Kolor światła 	4000K - zimna biel; klasa energetyczna A; Długość: 59cm; średnica: 28mm; trzonek: G13</t>
  </si>
  <si>
    <t>74</t>
  </si>
  <si>
    <t>Świetlówka Philips Master PL-C 18W/840 / 2P; kolor światła 4000K - zimna biel; wys: 150mm; średnica: 27mm; 2 piny</t>
  </si>
  <si>
    <t>75</t>
  </si>
  <si>
    <t>Świetlówka Philips Master PLL 18W/840/ 4P; kolor światła 4000K - zimna biel; wys: 227mm; średnica: 38mm; 4 piny</t>
  </si>
  <si>
    <t>76</t>
  </si>
  <si>
    <t>Świetlówka Philips Master PL-S 11W/830 2P; Kolor światła 3000K -ciepła biel; wys: 235mm; średnica: 28mm; 2 piny</t>
  </si>
  <si>
    <t>77</t>
  </si>
  <si>
    <t>Świetlówka Osram Dulux 18W/830 2P; Kolor światła 3000K -ciepła biel;  2 piny</t>
  </si>
  <si>
    <t>78</t>
  </si>
  <si>
    <t>Taśma elektroizolacyjna  samowulkanizująca 19mmx10m-na bazie poliizobutylenu PIB; grubość min. 0,5mm; KLASA TEMPERATUROWA -30°C do +100°C; NAPIĘCIE PRZEBICIA 17kV / 1mm; ATESTY: ISO EN 9002, BS EN 60454-3-1</t>
  </si>
  <si>
    <t>79</t>
  </si>
  <si>
    <t>Taśma elektroizolacyjna (10 rolek różnych kolorów)długość rolki-20mb; Szerokość rolki: 19 mm; Grubość izolacji: min. 0,13 mm; Napięcie przebicia: min. 5.2 kV; Temperatura stosowania: -10°C ~ 85°C</t>
  </si>
  <si>
    <t>80</t>
  </si>
  <si>
    <t>81</t>
  </si>
  <si>
    <t>82</t>
  </si>
  <si>
    <t>Zacisk rozdzielczy ochronny (żółto/zielony) na szynę DIN;  4-o torowy, Al/Cu 6-50mm2 ;  KE-66.3</t>
  </si>
  <si>
    <t>83</t>
  </si>
  <si>
    <t>Zacisk rozdzielczy fazowy (szary) na szynę DIN; 4-o torowy, Al/Cu 6-50mm2 KE-66</t>
  </si>
  <si>
    <t>84</t>
  </si>
  <si>
    <t>Zacisk rozdzielczy neutralny (niebieski) na szynę DIN, 4-o torowy;Al/Cu 6-50mm2 KE-66.2</t>
  </si>
  <si>
    <t>85</t>
  </si>
  <si>
    <t>Zacisk rozdzielczy ochronny (żółto/zielony) na szynę DIN;  1-o torowy, Al/Cu 6-50mm2 ; KE-6</t>
  </si>
  <si>
    <t>86</t>
  </si>
  <si>
    <t>Zacisk rozdzielczy fazowy (szary) na szynę DIN; 1-o torowy, Al/Cu 6-50mm2</t>
  </si>
  <si>
    <t>87</t>
  </si>
  <si>
    <t xml:space="preserve">Zacisk rozdzielczy neutralny (niebieski) na szynę DIN, 1-o torowy;Al/Cu 6-50mm2 </t>
  </si>
  <si>
    <t>88</t>
  </si>
  <si>
    <t>Żarnik halogenowy R7S 230V/500W L=117,6mm</t>
  </si>
  <si>
    <t>89</t>
  </si>
  <si>
    <t>Żarnik halogenowy R7S 230V/750W L=185mm</t>
  </si>
  <si>
    <t>90</t>
  </si>
  <si>
    <t>Żarówka 25W B22 230V</t>
  </si>
  <si>
    <t>91</t>
  </si>
  <si>
    <t>Żarówka 40W B22 230V</t>
  </si>
  <si>
    <t>92</t>
  </si>
  <si>
    <t>Żarówka 55W B22 24V/35cd</t>
  </si>
  <si>
    <t>93</t>
  </si>
  <si>
    <t>Żarówka 60W B22 230V</t>
  </si>
  <si>
    <t>94</t>
  </si>
  <si>
    <t xml:space="preserve">Żarówka 85W B22 230V/65cd </t>
  </si>
  <si>
    <t>95</t>
  </si>
  <si>
    <t>Żarówka bagnetowa BA9S 130V / 2W</t>
  </si>
  <si>
    <t>96</t>
  </si>
  <si>
    <t>97</t>
  </si>
  <si>
    <t>Żarówka bagnetowa BA9S 30V / 2W</t>
  </si>
  <si>
    <t>98</t>
  </si>
  <si>
    <t>Żarówka bagnetowaBA9S 24V / 2W</t>
  </si>
  <si>
    <t>99</t>
  </si>
  <si>
    <t>100</t>
  </si>
  <si>
    <t>101</t>
  </si>
  <si>
    <t>Żarówka E40, 230V  LU150/100/T/40 (sodowa)</t>
  </si>
  <si>
    <t>102</t>
  </si>
  <si>
    <t>Żarówka halogenowa 1000W E40 230V 260mm HalA IDE 1000W-do pracy pionowej</t>
  </si>
  <si>
    <t>103</t>
  </si>
  <si>
    <t>104</t>
  </si>
  <si>
    <t>105</t>
  </si>
  <si>
    <t>106</t>
  </si>
  <si>
    <t>107</t>
  </si>
  <si>
    <t>Żarówka (żarnik) LED  R7S 118mm 14W-100W,  830  3000K -barwa ciepła, biała</t>
  </si>
  <si>
    <t>108</t>
  </si>
  <si>
    <t>109</t>
  </si>
  <si>
    <t>Żarówka LED  E-14, 230/5,5W; typ: świeczka; 2700K -barwa ciepła, biała</t>
  </si>
  <si>
    <t>110</t>
  </si>
  <si>
    <t>Żarówka LED  E-27, 230V/10W; typ: kulka; 2700K- barwa ciepła; klasa efektywności energetycznej: min.A;</t>
  </si>
  <si>
    <t>111</t>
  </si>
  <si>
    <t>112</t>
  </si>
  <si>
    <t>Żarówka sodowa, E-40, 230V  LU150/100/T/40 ; temperatura barwowa: 2100K</t>
  </si>
  <si>
    <t>Producent</t>
  </si>
  <si>
    <t>SKROSS, HAMA</t>
  </si>
  <si>
    <t>DURACELL, PANASONIC, ENELOOP, ENERGIZER, PHILIPS</t>
  </si>
  <si>
    <t>Ni-MH, PANASONIC, ENELOOP</t>
  </si>
  <si>
    <t>DURACELL, PANASONIC,  ENERGIZER, PHILIPS</t>
  </si>
  <si>
    <t>AMAZON, PANASONIC, DURACELL</t>
  </si>
  <si>
    <t>VARTA, GP Batteries, DURACELL</t>
  </si>
  <si>
    <t>VARTA, DURACELL</t>
  </si>
  <si>
    <t>Legrand, ETI-POLAM, KARIMPEX</t>
  </si>
  <si>
    <t>KARIMPEX</t>
  </si>
  <si>
    <t>RADPOL , ERGOM</t>
  </si>
  <si>
    <t>ERGOM;RADPOL, ERKO</t>
  </si>
  <si>
    <t>PANDUIT</t>
  </si>
  <si>
    <t>TOOLIGHT</t>
  </si>
  <si>
    <t>KANLUX</t>
  </si>
  <si>
    <t>EATON</t>
  </si>
  <si>
    <t>WAGO</t>
  </si>
  <si>
    <t>PHILIPS</t>
  </si>
  <si>
    <t>PHILIPS, EMOS</t>
  </si>
  <si>
    <t>EMOS</t>
  </si>
  <si>
    <t>SPECTRUM</t>
  </si>
  <si>
    <t>Philips, Kanlux</t>
  </si>
  <si>
    <t>Philips</t>
  </si>
  <si>
    <t>Polamp</t>
  </si>
  <si>
    <t>OSRAM</t>
  </si>
  <si>
    <t>ENSTO</t>
  </si>
  <si>
    <t>OSRAM, PHILIPS</t>
  </si>
  <si>
    <t>PHILIPS, GE, OSRAM</t>
  </si>
  <si>
    <t>GE, PHILIPS, SPECTRUM,PILA</t>
  </si>
  <si>
    <t>Adapter podróżny-wtyczka-Europa/UK-możliwość podłączenia 2- i 3-biegunowych urządzeń z wtyczkami Schuko lub Euro; gniazda: 3-biegunowe Europa (Schuko),  wtyczka wyjściowa: UK; napięcie wejściowe: 100V - 250V;rodzaj bezpiecznika: zintegrowany bezpiecznik T13 A;obciążenie maks.: 13 A; kolor: biały</t>
  </si>
  <si>
    <t>Producent wskazany przez Wykonawcę</t>
  </si>
  <si>
    <t xml:space="preserve">Koszulki (rury) termokurczliwe - zestaw obejmuje po 10 sztuk (odcinki 1 mb) z każdego poniżej podanego koloru we wskazanych przekrojach: (ø 1,6 mm/0,8 mm - czarna, czerwona, zielona, żółta, niebieska), (ø 3,2/1,6 mm - czarna, czerwona, zielona, żółta, niebieska), (ø 4,8/2,4 mm - czarna, czerwona, zielona, żółta, niebieska), (ø 6,4/3,2 mm - czarna, czerwona, zielona, żółta, niebieska), (ø 12,7/6,4 mm - czarna, czerwona, zielona, żółta, niebieska),     (ø 25,4/12,7 mm - czarna, czerwona, zielona, żółta, niebieska) </t>
  </si>
  <si>
    <t>CENA NETTO/JM. (ZŁ)</t>
  </si>
  <si>
    <t>CENA BRUTTO/JM. (ZŁ)</t>
  </si>
  <si>
    <t>WARTOŚĆ BRUTTO OGÓŁEM (ZŁ)</t>
  </si>
  <si>
    <t>ILOŚĆ</t>
  </si>
  <si>
    <t>Koszulka termokurczliwa  Ø 10/5mm, dł. 1 mb, czarna</t>
  </si>
  <si>
    <t>Koszulka termokurczliwa Ø  14/7 mm, dł. 1mb, czarna</t>
  </si>
  <si>
    <t>Koszulka termokurczliwa Ø 16/8 mm,  dł. 1mb, czarna</t>
  </si>
  <si>
    <t>Koszulka termokurczliwa Ø 6/3 mm, dł. 1mb, czarna</t>
  </si>
  <si>
    <t>Koszulka termokurczliwa Ø 8/4 mm, dł. 1mb, czarna</t>
  </si>
  <si>
    <t>Wartość oferty brutto</t>
  </si>
  <si>
    <t xml:space="preserve">BATERIA LITOWA CR2032 </t>
  </si>
  <si>
    <t>…....................................................</t>
  </si>
  <si>
    <t xml:space="preserve">       pieczęć firmowa Wykonawcy</t>
  </si>
  <si>
    <t xml:space="preserve">                     podpis Wykonawcy</t>
  </si>
  <si>
    <t>(zamówienie o wartości do 30 000 euro)</t>
  </si>
  <si>
    <r>
      <t xml:space="preserve">na wykonanie </t>
    </r>
    <r>
      <rPr>
        <u/>
        <sz val="11"/>
        <color theme="1"/>
        <rFont val="Times New Roman"/>
        <family val="1"/>
        <charset val="238"/>
      </rPr>
      <t xml:space="preserve">dostawy artykułów elektrycznych </t>
    </r>
    <r>
      <rPr>
        <sz val="11"/>
        <color theme="1"/>
        <rFont val="Times New Roman"/>
        <family val="1"/>
        <charset val="238"/>
      </rPr>
      <t xml:space="preserve">dla potrzeb Urzędu Morskiego w Gdyni. </t>
    </r>
  </si>
  <si>
    <t xml:space="preserve">        (przedmiot zamówienia)</t>
  </si>
  <si>
    <t>…......................, dnia….....................</t>
  </si>
  <si>
    <t xml:space="preserve">Znak sprawy : TZ2.374.2.2.124.4.2020.GP                </t>
  </si>
  <si>
    <t>4*</t>
  </si>
  <si>
    <t>*Dla pozycji specyfikacji, w których wymienieni są producenci wymagane jest zaoferowanie asortymentu jednego producenta tylko i wyłącznie z grona z wyżej wymienionych</t>
  </si>
  <si>
    <t>Taśma elektroizolacyjna czarna 19mmx25m-materiał: PVC; Grubość izolacji: min. 0,15mm; temperatura stosowania: -10°C ~ 85°C</t>
  </si>
  <si>
    <t>Taśma elektroizolacyjna niebieska 19mmx25m-materiał: PVC; Grubość izolacji: min. 0,15mm; temperatura stosowania: -10°C ~ 85°C</t>
  </si>
  <si>
    <t>22 POZYCJA   WYKREŚLONA</t>
  </si>
  <si>
    <t>POZYCJA WYKREŚLONA</t>
  </si>
  <si>
    <r>
      <t>Świetlówka LED Philips Glob zintegrowana  20W E27                                (kształt kulisty-</t>
    </r>
    <r>
      <rPr>
        <sz val="11"/>
        <color rgb="FFFF0000"/>
        <rFont val="Calibri"/>
        <family val="2"/>
        <charset val="238"/>
        <scheme val="minor"/>
      </rPr>
      <t>A60</t>
    </r>
    <r>
      <rPr>
        <sz val="11"/>
        <rFont val="Calibri"/>
        <family val="2"/>
        <scheme val="minor"/>
      </rPr>
      <t>)</t>
    </r>
  </si>
  <si>
    <r>
      <t xml:space="preserve">Świetlówka LED  G13;  9W, dł.600mm;  barwa światła: </t>
    </r>
    <r>
      <rPr>
        <sz val="11"/>
        <color rgb="FFFF0000"/>
        <rFont val="Calibri"/>
        <family val="2"/>
        <charset val="238"/>
        <scheme val="minor"/>
      </rPr>
      <t>min. 2700K</t>
    </r>
    <r>
      <rPr>
        <sz val="11"/>
        <rFont val="Calibri"/>
        <family val="2"/>
        <scheme val="minor"/>
      </rPr>
      <t xml:space="preserve"> -biała ciepła</t>
    </r>
  </si>
  <si>
    <r>
      <t>Żarówka bagnetowa BA9S 24V / 20W /</t>
    </r>
    <r>
      <rPr>
        <sz val="11"/>
        <color rgb="FFFF0000"/>
        <rFont val="Calibri"/>
        <family val="2"/>
        <charset val="238"/>
        <scheme val="minor"/>
      </rPr>
      <t>dopuszczalny jest zamiennik LED</t>
    </r>
    <r>
      <rPr>
        <sz val="11"/>
        <rFont val="Calibri"/>
        <family val="2"/>
        <scheme val="minor"/>
      </rPr>
      <t>/</t>
    </r>
  </si>
  <si>
    <t>nazwa/indeks zamiennika:</t>
  </si>
  <si>
    <t>producent:</t>
  </si>
  <si>
    <r>
      <t>Żarówka reflektorowa E-27, 230V/60W, z odbłyśnikiem (matowa)-</t>
    </r>
    <r>
      <rPr>
        <sz val="11"/>
        <color rgb="FFFF0000"/>
        <rFont val="Calibri"/>
        <family val="2"/>
        <charset val="238"/>
        <scheme val="minor"/>
      </rPr>
      <t>/dopuszczalny jest zamiennik LED wskazanych producentów/</t>
    </r>
  </si>
  <si>
    <r>
      <t xml:space="preserve">Żarówka LED  E-14,  230V/6W; typ: świeczka; </t>
    </r>
    <r>
      <rPr>
        <sz val="11"/>
        <color rgb="FFFF0000"/>
        <rFont val="Calibri"/>
        <family val="2"/>
        <charset val="238"/>
        <scheme val="minor"/>
      </rPr>
      <t>min. 2700K</t>
    </r>
    <r>
      <rPr>
        <sz val="11"/>
        <rFont val="Calibri"/>
        <family val="2"/>
        <scheme val="minor"/>
      </rPr>
      <t xml:space="preserve"> -barwa ciepła, biała</t>
    </r>
  </si>
  <si>
    <r>
      <t>Żarówka halogenowa OSRAM 64662 M38 230V/300W, GY9,5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</si>
  <si>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>Żarówka halogenowa OSRAM 20W / 24V / G4</t>
    </r>
    <r>
      <rPr>
        <sz val="11"/>
        <rFont val="Calibri"/>
        <family val="2"/>
        <charset val="238"/>
        <scheme val="minor"/>
      </rPr>
      <t xml:space="preserve"> /</t>
    </r>
  </si>
  <si>
    <t>Żarówka HQL LED OSRAM  E40 46W /230V; temperatura barwowa: 4000K; 6000Lm</t>
  </si>
  <si>
    <r>
      <t xml:space="preserve">BEMKO, KANLUX, ANSMAN, </t>
    </r>
    <r>
      <rPr>
        <sz val="11"/>
        <color rgb="FFFF0000"/>
        <rFont val="Calibri"/>
        <family val="2"/>
        <charset val="238"/>
        <scheme val="minor"/>
      </rPr>
      <t>OSRAM</t>
    </r>
  </si>
  <si>
    <r>
      <t>BEMKO, KANLUX, ANSMAN,</t>
    </r>
    <r>
      <rPr>
        <sz val="11"/>
        <color rgb="FFFF0000"/>
        <rFont val="Calibri"/>
        <family val="2"/>
        <charset val="238"/>
        <scheme val="minor"/>
      </rPr>
      <t xml:space="preserve"> OSRAM</t>
    </r>
  </si>
  <si>
    <r>
      <t>Żarówka reflektorowa E-14  230V - 40W  spotR50; kształt: tradycyjna żarówka, reflektor; barwa światła: biala ciepła</t>
    </r>
    <r>
      <rPr>
        <sz val="11"/>
        <color rgb="FFFF0000"/>
        <rFont val="Calibri"/>
        <family val="2"/>
        <charset val="238"/>
        <scheme val="minor"/>
      </rPr>
      <t xml:space="preserve"> /dopuszczalny jest zamiennik LED wskazanych producentów-E-14; 4-5W; 300-500Lm/</t>
    </r>
  </si>
  <si>
    <r>
      <t>Żarówka świecowa E-14  230V - 60W  matowa, barwa światła: biała ciepła</t>
    </r>
    <r>
      <rPr>
        <sz val="11"/>
        <color rgb="FFFF0000"/>
        <rFont val="Calibri"/>
        <family val="2"/>
        <charset val="238"/>
        <scheme val="minor"/>
      </rPr>
      <t>/dopuszczalny jest zamiennik LED wskazanych producentów-E14; 6-8W; 500-800Lm/</t>
    </r>
  </si>
  <si>
    <r>
      <t xml:space="preserve">Żarówka halogenowa E27 / 60W; Kształt: tradycyjna żarówka; Barwa światła: biała ciepła  </t>
    </r>
    <r>
      <rPr>
        <sz val="11"/>
        <color rgb="FFFF0000"/>
        <rFont val="Calibri"/>
        <family val="2"/>
        <charset val="238"/>
        <scheme val="minor"/>
      </rPr>
      <t>/dopuszczalny jest zamiennik LED wskazanych producentów-E27;6-8W; 500-800Lm/</t>
    </r>
  </si>
  <si>
    <r>
      <t xml:space="preserve">Żarówka halogenowa E27 / 150W; Kształt: tradycyjna żarówka; Barwa światła: biała ciepła </t>
    </r>
    <r>
      <rPr>
        <sz val="11"/>
        <color rgb="FFFF0000"/>
        <rFont val="Calibri"/>
        <family val="2"/>
        <charset val="238"/>
        <scheme val="minor"/>
      </rPr>
      <t>/dopuszczalny jest zamiennik LED wskazanych producentów-E27;15-25W; pow. 2100Lm</t>
    </r>
  </si>
  <si>
    <t xml:space="preserve">                                                                          FORMULARZ CENOWY _wersja_24_09_2020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</si>
</sst>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0" fillId="0" borderId="0" xfId="0" applyProtection="1"/>
    <xf numFmtId="0" fontId="0" fillId="0" borderId="1" xfId="0" quotePrefix="1" applyBorder="1" applyProtection="1"/>
    <xf numFmtId="0" fontId="2" fillId="0" borderId="2" xfId="0" applyFont="1" applyFill="1" applyBorder="1" applyAlignment="1" applyProtection="1">
      <alignment wrapText="1"/>
    </xf>
    <xf numFmtId="0" fontId="0" fillId="0" borderId="2" xfId="0" applyBorder="1" applyProtection="1"/>
    <xf numFmtId="0" fontId="1" fillId="0" borderId="6" xfId="0" applyFont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0" xfId="0" quotePrefix="1" applyProtection="1"/>
    <xf numFmtId="0" fontId="2" fillId="0" borderId="3" xfId="0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4" fontId="0" fillId="0" borderId="3" xfId="0" applyNumberFormat="1" applyBorder="1" applyProtection="1"/>
    <xf numFmtId="4" fontId="0" fillId="0" borderId="8" xfId="0" applyNumberFormat="1" applyBorder="1" applyProtection="1"/>
    <xf numFmtId="0" fontId="2" fillId="0" borderId="4" xfId="0" applyFont="1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4" fontId="0" fillId="0" borderId="4" xfId="0" applyNumberFormat="1" applyBorder="1" applyProtection="1"/>
    <xf numFmtId="4" fontId="0" fillId="0" borderId="7" xfId="0" applyNumberFormat="1" applyBorder="1" applyProtection="1"/>
    <xf numFmtId="0" fontId="2" fillId="0" borderId="5" xfId="0" applyFont="1" applyFill="1" applyBorder="1" applyAlignment="1" applyProtection="1">
      <alignment wrapText="1"/>
    </xf>
    <xf numFmtId="0" fontId="0" fillId="0" borderId="5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4" fontId="0" fillId="0" borderId="5" xfId="0" applyNumberFormat="1" applyBorder="1" applyProtection="1"/>
    <xf numFmtId="4" fontId="0" fillId="0" borderId="10" xfId="0" applyNumberFormat="1" applyBorder="1" applyProtection="1"/>
    <xf numFmtId="0" fontId="5" fillId="0" borderId="2" xfId="0" applyFont="1" applyFill="1" applyBorder="1" applyProtection="1"/>
    <xf numFmtId="0" fontId="4" fillId="0" borderId="2" xfId="0" applyFont="1" applyBorder="1" applyProtection="1"/>
    <xf numFmtId="0" fontId="6" fillId="0" borderId="2" xfId="0" applyFont="1" applyBorder="1" applyProtection="1"/>
    <xf numFmtId="0" fontId="4" fillId="0" borderId="2" xfId="0" applyFont="1" applyFill="1" applyBorder="1" applyProtection="1"/>
    <xf numFmtId="4" fontId="4" fillId="0" borderId="9" xfId="0" applyNumberFormat="1" applyFont="1" applyBorder="1" applyProtection="1"/>
    <xf numFmtId="0" fontId="2" fillId="0" borderId="0" xfId="0" applyFont="1" applyFill="1" applyProtection="1"/>
    <xf numFmtId="0" fontId="0" fillId="0" borderId="0" xfId="0" applyFill="1" applyProtection="1"/>
    <xf numFmtId="4" fontId="1" fillId="0" borderId="3" xfId="0" applyNumberFormat="1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0" fillId="2" borderId="11" xfId="0" quotePrefix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Protection="1"/>
    <xf numFmtId="0" fontId="2" fillId="0" borderId="4" xfId="0" applyFont="1" applyBorder="1" applyAlignment="1" applyProtection="1">
      <alignment wrapText="1"/>
    </xf>
    <xf numFmtId="0" fontId="14" fillId="3" borderId="4" xfId="0" applyFont="1" applyFill="1" applyBorder="1" applyAlignment="1" applyProtection="1">
      <alignment wrapText="1"/>
    </xf>
    <xf numFmtId="4" fontId="14" fillId="3" borderId="4" xfId="0" applyNumberFormat="1" applyFont="1" applyFill="1" applyBorder="1" applyProtection="1"/>
    <xf numFmtId="4" fontId="14" fillId="3" borderId="7" xfId="0" applyNumberFormat="1" applyFont="1" applyFill="1" applyBorder="1" applyProtection="1"/>
    <xf numFmtId="0" fontId="0" fillId="0" borderId="12" xfId="0" applyBorder="1" applyAlignment="1" applyProtection="1">
      <alignment wrapText="1"/>
    </xf>
    <xf numFmtId="0" fontId="1" fillId="0" borderId="12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</xf>
    <xf numFmtId="0" fontId="1" fillId="0" borderId="16" xfId="0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</xf>
    <xf numFmtId="0" fontId="1" fillId="0" borderId="18" xfId="0" applyFont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1" fillId="0" borderId="21" xfId="0" applyFont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</xf>
    <xf numFmtId="4" fontId="1" fillId="0" borderId="21" xfId="0" applyNumberFormat="1" applyFont="1" applyBorder="1" applyProtection="1">
      <protection locked="0"/>
    </xf>
    <xf numFmtId="4" fontId="0" fillId="0" borderId="21" xfId="0" applyNumberFormat="1" applyBorder="1" applyProtection="1"/>
    <xf numFmtId="4" fontId="0" fillId="0" borderId="22" xfId="0" applyNumberFormat="1" applyBorder="1" applyProtection="1"/>
    <xf numFmtId="0" fontId="1" fillId="0" borderId="17" xfId="0" applyFont="1" applyBorder="1" applyAlignment="1" applyProtection="1">
      <alignment wrapText="1"/>
      <protection locked="0"/>
    </xf>
    <xf numFmtId="4" fontId="0" fillId="0" borderId="17" xfId="0" applyNumberFormat="1" applyBorder="1" applyAlignment="1" applyProtection="1"/>
    <xf numFmtId="4" fontId="0" fillId="0" borderId="19" xfId="0" applyNumberFormat="1" applyBorder="1" applyAlignment="1" applyProtection="1"/>
    <xf numFmtId="0" fontId="0" fillId="0" borderId="17" xfId="0" applyFill="1" applyBorder="1" applyAlignment="1" applyProtection="1">
      <alignment wrapText="1"/>
    </xf>
    <xf numFmtId="4" fontId="1" fillId="0" borderId="17" xfId="0" applyNumberFormat="1" applyFont="1" applyBorder="1" applyAlignment="1" applyProtection="1">
      <protection locked="0"/>
    </xf>
    <xf numFmtId="4" fontId="0" fillId="0" borderId="17" xfId="0" applyNumberFormat="1" applyBorder="1" applyAlignment="1" applyProtection="1"/>
    <xf numFmtId="4" fontId="0" fillId="0" borderId="19" xfId="0" applyNumberFormat="1" applyBorder="1" applyAlignment="1" applyProtection="1"/>
    <xf numFmtId="0" fontId="0" fillId="0" borderId="17" xfId="0" applyFill="1" applyBorder="1" applyAlignment="1" applyProtection="1">
      <alignment wrapText="1"/>
    </xf>
    <xf numFmtId="4" fontId="1" fillId="0" borderId="17" xfId="0" applyNumberFormat="1" applyFont="1" applyBorder="1" applyAlignment="1" applyProtection="1">
      <protection locked="0"/>
    </xf>
    <xf numFmtId="0" fontId="0" fillId="0" borderId="17" xfId="0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4" fontId="1" fillId="0" borderId="4" xfId="0" applyNumberFormat="1" applyFont="1" applyBorder="1" applyAlignment="1" applyProtection="1">
      <protection locked="0"/>
    </xf>
    <xf numFmtId="4" fontId="0" fillId="0" borderId="4" xfId="0" applyNumberFormat="1" applyBorder="1" applyAlignment="1" applyProtection="1"/>
    <xf numFmtId="4" fontId="0" fillId="0" borderId="7" xfId="0" applyNumberFormat="1" applyBorder="1" applyAlignment="1" applyProtection="1"/>
    <xf numFmtId="0" fontId="2" fillId="0" borderId="12" xfId="0" applyFont="1" applyBorder="1" applyAlignment="1" applyProtection="1">
      <alignment wrapText="1"/>
    </xf>
    <xf numFmtId="0" fontId="14" fillId="0" borderId="17" xfId="0" applyFont="1" applyFill="1" applyBorder="1" applyAlignment="1" applyProtection="1">
      <alignment wrapText="1"/>
    </xf>
    <xf numFmtId="0" fontId="2" fillId="0" borderId="17" xfId="0" applyFont="1" applyFill="1" applyBorder="1" applyAlignment="1" applyProtection="1">
      <alignment wrapText="1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3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7" xfId="0" applyNumberFormat="1" applyBorder="1" applyAlignment="1" applyProtection="1"/>
    <xf numFmtId="0" fontId="0" fillId="0" borderId="18" xfId="0" applyBorder="1" applyAlignment="1"/>
    <xf numFmtId="4" fontId="0" fillId="0" borderId="19" xfId="0" applyNumberFormat="1" applyBorder="1" applyAlignment="1" applyProtection="1"/>
    <xf numFmtId="0" fontId="0" fillId="0" borderId="20" xfId="0" applyBorder="1" applyAlignment="1"/>
    <xf numFmtId="0" fontId="2" fillId="0" borderId="17" xfId="0" applyFont="1" applyFill="1" applyBorder="1" applyAlignment="1" applyProtection="1">
      <alignment wrapText="1"/>
    </xf>
    <xf numFmtId="0" fontId="0" fillId="0" borderId="18" xfId="0" applyBorder="1" applyAlignment="1">
      <alignment wrapText="1"/>
    </xf>
    <xf numFmtId="0" fontId="0" fillId="0" borderId="17" xfId="0" applyFill="1" applyBorder="1" applyAlignment="1" applyProtection="1">
      <alignment wrapText="1"/>
    </xf>
    <xf numFmtId="4" fontId="1" fillId="0" borderId="17" xfId="0" applyNumberFormat="1" applyFont="1" applyBorder="1" applyAlignment="1" applyProtection="1">
      <protection locked="0"/>
    </xf>
    <xf numFmtId="0" fontId="2" fillId="0" borderId="12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quotePrefix="1" applyBorder="1" applyAlignment="1" applyProtection="1"/>
    <xf numFmtId="0" fontId="0" fillId="0" borderId="24" xfId="0" applyBorder="1" applyAlignment="1"/>
    <xf numFmtId="0" fontId="2" fillId="0" borderId="12" xfId="0" applyFont="1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4" fontId="1" fillId="0" borderId="12" xfId="0" applyNumberFormat="1" applyFont="1" applyBorder="1" applyProtection="1">
      <protection locked="0"/>
    </xf>
    <xf numFmtId="4" fontId="0" fillId="0" borderId="12" xfId="0" applyNumberFormat="1" applyBorder="1" applyProtection="1"/>
    <xf numFmtId="4" fontId="0" fillId="0" borderId="13" xfId="0" applyNumberFormat="1" applyBorder="1" applyProtection="1"/>
    <xf numFmtId="0" fontId="2" fillId="0" borderId="16" xfId="0" applyFont="1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4" fontId="1" fillId="0" borderId="16" xfId="0" applyNumberFormat="1" applyFont="1" applyFill="1" applyBorder="1" applyProtection="1">
      <protection locked="0"/>
    </xf>
    <xf numFmtId="4" fontId="0" fillId="0" borderId="16" xfId="0" applyNumberFormat="1" applyFill="1" applyBorder="1" applyProtection="1"/>
    <xf numFmtId="4" fontId="0" fillId="0" borderId="25" xfId="0" applyNumberFormat="1" applyFill="1" applyBorder="1" applyProtection="1"/>
    <xf numFmtId="0" fontId="0" fillId="0" borderId="26" xfId="0" quotePrefix="1" applyBorder="1" applyProtection="1"/>
    <xf numFmtId="0" fontId="0" fillId="0" borderId="27" xfId="0" quotePrefix="1" applyBorder="1" applyProtection="1"/>
    <xf numFmtId="0" fontId="15" fillId="3" borderId="27" xfId="0" quotePrefix="1" applyFont="1" applyFill="1" applyBorder="1" applyAlignment="1" applyProtection="1">
      <alignment textRotation="180"/>
    </xf>
    <xf numFmtId="0" fontId="0" fillId="0" borderId="28" xfId="0" quotePrefix="1" applyBorder="1" applyProtection="1"/>
    <xf numFmtId="0" fontId="0" fillId="0" borderId="29" xfId="0" quotePrefix="1" applyBorder="1" applyProtection="1"/>
    <xf numFmtId="0" fontId="0" fillId="0" borderId="30" xfId="0" quotePrefix="1" applyFill="1" applyBorder="1" applyProtection="1"/>
    <xf numFmtId="0" fontId="0" fillId="0" borderId="23" xfId="0" quotePrefix="1" applyBorder="1" applyAlignment="1" applyProtection="1"/>
    <xf numFmtId="0" fontId="0" fillId="0" borderId="27" xfId="0" quotePrefix="1" applyBorder="1" applyAlignment="1" applyProtection="1"/>
    <xf numFmtId="0" fontId="0" fillId="0" borderId="29" xfId="0" quotePrefix="1" applyBorder="1" applyAlignment="1" applyProtection="1"/>
    <xf numFmtId="0" fontId="4" fillId="0" borderId="31" xfId="0" applyFon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36"/>
  <sheetViews>
    <sheetView showGridLines="0" tabSelected="1" topLeftCell="A115" workbookViewId="0">
      <selection activeCell="Q120" sqref="Q120"/>
    </sheetView>
  </sheetViews>
  <sheetFormatPr defaultRowHeight="15" x14ac:dyDescent="0.25"/>
  <cols>
    <col min="1" max="2" width="9.140625" style="4"/>
    <col min="3" max="3" width="5.7109375" style="4" customWidth="1"/>
    <col min="4" max="4" width="61.7109375" style="34" customWidth="1"/>
    <col min="5" max="5" width="21.5703125" style="4" customWidth="1"/>
    <col min="6" max="6" width="23" style="4" customWidth="1"/>
    <col min="7" max="8" width="9.140625" style="35"/>
    <col min="9" max="9" width="12.28515625" style="4" customWidth="1"/>
    <col min="10" max="10" width="9.85546875" style="4" customWidth="1"/>
    <col min="11" max="11" width="15.5703125" style="4" customWidth="1"/>
    <col min="12" max="16384" width="9.140625" style="4"/>
  </cols>
  <sheetData>
    <row r="2" spans="2:11" ht="15.75" x14ac:dyDescent="0.25">
      <c r="C2" s="81" t="s">
        <v>281</v>
      </c>
      <c r="D2" s="82"/>
      <c r="E2" s="82"/>
      <c r="F2" s="82"/>
      <c r="G2" s="82"/>
      <c r="H2" s="82"/>
      <c r="I2" s="82"/>
      <c r="J2" s="82"/>
      <c r="K2" s="82"/>
    </row>
    <row r="3" spans="2:11" x14ac:dyDescent="0.25">
      <c r="C3" s="83" t="s">
        <v>254</v>
      </c>
      <c r="D3" s="84"/>
      <c r="E3" s="84"/>
      <c r="F3" s="84"/>
      <c r="G3" s="84"/>
      <c r="H3" s="84"/>
      <c r="I3" s="84"/>
      <c r="J3" s="84"/>
      <c r="K3" s="84"/>
    </row>
    <row r="4" spans="2:11" x14ac:dyDescent="0.25">
      <c r="D4" s="45"/>
    </row>
    <row r="5" spans="2:11" x14ac:dyDescent="0.25">
      <c r="C5" s="85" t="s">
        <v>255</v>
      </c>
      <c r="D5" s="84"/>
      <c r="E5" s="84"/>
      <c r="F5" s="84"/>
      <c r="G5" s="84"/>
      <c r="H5" s="84"/>
      <c r="I5" s="84"/>
      <c r="J5" s="84"/>
      <c r="K5" s="84"/>
    </row>
    <row r="6" spans="2:11" x14ac:dyDescent="0.25">
      <c r="C6" s="86" t="s">
        <v>256</v>
      </c>
      <c r="D6" s="87"/>
      <c r="E6" s="87"/>
      <c r="F6" s="87"/>
      <c r="G6" s="87"/>
      <c r="H6" s="87"/>
      <c r="I6" s="87"/>
      <c r="J6" s="87"/>
      <c r="K6" s="87"/>
    </row>
    <row r="7" spans="2:11" ht="15.75" x14ac:dyDescent="0.25">
      <c r="D7" s="4"/>
      <c r="E7" s="46" t="s">
        <v>258</v>
      </c>
      <c r="F7" s="46"/>
      <c r="G7" s="4"/>
      <c r="H7" s="4"/>
    </row>
    <row r="8" spans="2:11" ht="15.75" thickBot="1" x14ac:dyDescent="0.3">
      <c r="C8" s="4" t="s">
        <v>260</v>
      </c>
      <c r="D8" s="4"/>
      <c r="G8" s="4"/>
      <c r="H8" s="4"/>
    </row>
    <row r="9" spans="2:11" ht="45.75" thickBot="1" x14ac:dyDescent="0.3">
      <c r="C9" s="5" t="s">
        <v>0</v>
      </c>
      <c r="D9" s="6" t="s">
        <v>1</v>
      </c>
      <c r="E9" s="7" t="s">
        <v>208</v>
      </c>
      <c r="F9" s="8" t="s">
        <v>238</v>
      </c>
      <c r="G9" s="9" t="s">
        <v>2</v>
      </c>
      <c r="H9" s="9" t="s">
        <v>243</v>
      </c>
      <c r="I9" s="10" t="s">
        <v>240</v>
      </c>
      <c r="J9" s="11" t="s">
        <v>241</v>
      </c>
      <c r="K9" s="12" t="s">
        <v>242</v>
      </c>
    </row>
    <row r="10" spans="2:11" x14ac:dyDescent="0.25">
      <c r="C10" s="39">
        <v>1</v>
      </c>
      <c r="D10" s="40">
        <v>2</v>
      </c>
      <c r="E10" s="41">
        <v>3</v>
      </c>
      <c r="F10" s="42" t="s">
        <v>259</v>
      </c>
      <c r="G10" s="43">
        <v>5</v>
      </c>
      <c r="H10" s="43">
        <v>6</v>
      </c>
      <c r="I10" s="42">
        <v>7</v>
      </c>
      <c r="J10" s="43">
        <v>8</v>
      </c>
      <c r="K10" s="44">
        <v>9</v>
      </c>
    </row>
    <row r="11" spans="2:11" ht="75" x14ac:dyDescent="0.25">
      <c r="B11" s="13"/>
      <c r="C11" s="112" t="s">
        <v>3</v>
      </c>
      <c r="D11" s="19" t="s">
        <v>237</v>
      </c>
      <c r="E11" s="15" t="s">
        <v>209</v>
      </c>
      <c r="F11" s="1"/>
      <c r="G11" s="16" t="s">
        <v>4</v>
      </c>
      <c r="H11" s="16">
        <v>1</v>
      </c>
      <c r="I11" s="36"/>
      <c r="J11" s="17">
        <f>ROUND((+ROUND(I11,2))*1.23,2)</f>
        <v>0</v>
      </c>
      <c r="K11" s="18">
        <f>ROUND(+J11*H11,2)</f>
        <v>0</v>
      </c>
    </row>
    <row r="12" spans="2:11" ht="60" x14ac:dyDescent="0.25">
      <c r="B12" s="13"/>
      <c r="C12" s="113" t="s">
        <v>5</v>
      </c>
      <c r="D12" s="19" t="s">
        <v>6</v>
      </c>
      <c r="E12" s="20" t="s">
        <v>210</v>
      </c>
      <c r="F12" s="2"/>
      <c r="G12" s="21" t="s">
        <v>7</v>
      </c>
      <c r="H12" s="21">
        <v>24</v>
      </c>
      <c r="I12" s="37"/>
      <c r="J12" s="22">
        <f>ROUND((+ROUND(I12,2))*1.23,2)</f>
        <v>0</v>
      </c>
      <c r="K12" s="23">
        <f>ROUND(+J12*H12,2)</f>
        <v>0</v>
      </c>
    </row>
    <row r="13" spans="2:11" ht="30" x14ac:dyDescent="0.25">
      <c r="B13" s="13"/>
      <c r="C13" s="113" t="s">
        <v>8</v>
      </c>
      <c r="D13" s="19" t="s">
        <v>9</v>
      </c>
      <c r="E13" s="20" t="s">
        <v>211</v>
      </c>
      <c r="F13" s="2"/>
      <c r="G13" s="21" t="s">
        <v>7</v>
      </c>
      <c r="H13" s="21">
        <v>30</v>
      </c>
      <c r="I13" s="37"/>
      <c r="J13" s="22">
        <f t="shared" ref="J13:J75" si="0">ROUND((+ROUND(I13,2))*1.23,2)</f>
        <v>0</v>
      </c>
      <c r="K13" s="23">
        <f t="shared" ref="K13:K75" si="1">ROUND(+J13*H13,2)</f>
        <v>0</v>
      </c>
    </row>
    <row r="14" spans="2:11" ht="30" x14ac:dyDescent="0.25">
      <c r="B14" s="13"/>
      <c r="C14" s="113" t="s">
        <v>10</v>
      </c>
      <c r="D14" s="19" t="s">
        <v>11</v>
      </c>
      <c r="E14" s="20" t="s">
        <v>211</v>
      </c>
      <c r="F14" s="2"/>
      <c r="G14" s="21" t="s">
        <v>7</v>
      </c>
      <c r="H14" s="21">
        <v>8</v>
      </c>
      <c r="I14" s="37"/>
      <c r="J14" s="22">
        <f t="shared" si="0"/>
        <v>0</v>
      </c>
      <c r="K14" s="23">
        <f t="shared" si="1"/>
        <v>0</v>
      </c>
    </row>
    <row r="15" spans="2:11" ht="45" x14ac:dyDescent="0.25">
      <c r="B15" s="13"/>
      <c r="C15" s="113" t="s">
        <v>12</v>
      </c>
      <c r="D15" s="19" t="s">
        <v>13</v>
      </c>
      <c r="E15" s="20" t="s">
        <v>212</v>
      </c>
      <c r="F15" s="2"/>
      <c r="G15" s="21" t="s">
        <v>7</v>
      </c>
      <c r="H15" s="21">
        <v>400</v>
      </c>
      <c r="I15" s="37"/>
      <c r="J15" s="22">
        <f t="shared" si="0"/>
        <v>0</v>
      </c>
      <c r="K15" s="23">
        <f t="shared" si="1"/>
        <v>0</v>
      </c>
    </row>
    <row r="16" spans="2:11" ht="45" x14ac:dyDescent="0.25">
      <c r="B16" s="13"/>
      <c r="C16" s="113" t="s">
        <v>14</v>
      </c>
      <c r="D16" s="19" t="s">
        <v>15</v>
      </c>
      <c r="E16" s="20" t="s">
        <v>212</v>
      </c>
      <c r="F16" s="2"/>
      <c r="G16" s="21" t="s">
        <v>7</v>
      </c>
      <c r="H16" s="21">
        <v>500</v>
      </c>
      <c r="I16" s="37"/>
      <c r="J16" s="22">
        <f t="shared" si="0"/>
        <v>0</v>
      </c>
      <c r="K16" s="23">
        <f t="shared" si="1"/>
        <v>0</v>
      </c>
    </row>
    <row r="17" spans="2:11" ht="45" x14ac:dyDescent="0.25">
      <c r="B17" s="13"/>
      <c r="C17" s="113" t="s">
        <v>16</v>
      </c>
      <c r="D17" s="19" t="s">
        <v>17</v>
      </c>
      <c r="E17" s="20" t="s">
        <v>213</v>
      </c>
      <c r="F17" s="2"/>
      <c r="G17" s="21" t="s">
        <v>4</v>
      </c>
      <c r="H17" s="21">
        <v>10</v>
      </c>
      <c r="I17" s="37"/>
      <c r="J17" s="22">
        <f t="shared" si="0"/>
        <v>0</v>
      </c>
      <c r="K17" s="23">
        <f t="shared" si="1"/>
        <v>0</v>
      </c>
    </row>
    <row r="18" spans="2:11" ht="30" x14ac:dyDescent="0.25">
      <c r="B18" s="13"/>
      <c r="C18" s="113" t="s">
        <v>18</v>
      </c>
      <c r="D18" s="19" t="s">
        <v>19</v>
      </c>
      <c r="E18" s="20" t="s">
        <v>214</v>
      </c>
      <c r="F18" s="2"/>
      <c r="G18" s="21" t="s">
        <v>7</v>
      </c>
      <c r="H18" s="21">
        <v>10</v>
      </c>
      <c r="I18" s="37"/>
      <c r="J18" s="22">
        <f t="shared" si="0"/>
        <v>0</v>
      </c>
      <c r="K18" s="23">
        <f t="shared" si="1"/>
        <v>0</v>
      </c>
    </row>
    <row r="19" spans="2:11" x14ac:dyDescent="0.25">
      <c r="B19" s="13"/>
      <c r="C19" s="113" t="s">
        <v>20</v>
      </c>
      <c r="D19" s="19" t="s">
        <v>21</v>
      </c>
      <c r="E19" s="20" t="s">
        <v>215</v>
      </c>
      <c r="F19" s="2"/>
      <c r="G19" s="21" t="s">
        <v>4</v>
      </c>
      <c r="H19" s="21">
        <v>100</v>
      </c>
      <c r="I19" s="37"/>
      <c r="J19" s="22">
        <f t="shared" si="0"/>
        <v>0</v>
      </c>
      <c r="K19" s="23">
        <f t="shared" si="1"/>
        <v>0</v>
      </c>
    </row>
    <row r="20" spans="2:11" ht="45" x14ac:dyDescent="0.25">
      <c r="B20" s="13"/>
      <c r="C20" s="113" t="s">
        <v>22</v>
      </c>
      <c r="D20" s="19" t="s">
        <v>23</v>
      </c>
      <c r="E20" s="20" t="s">
        <v>212</v>
      </c>
      <c r="F20" s="2"/>
      <c r="G20" s="21" t="s">
        <v>7</v>
      </c>
      <c r="H20" s="21">
        <v>40</v>
      </c>
      <c r="I20" s="37"/>
      <c r="J20" s="22">
        <f t="shared" si="0"/>
        <v>0</v>
      </c>
      <c r="K20" s="23">
        <f t="shared" si="1"/>
        <v>0</v>
      </c>
    </row>
    <row r="21" spans="2:11" ht="45" x14ac:dyDescent="0.25">
      <c r="B21" s="13"/>
      <c r="C21" s="113" t="s">
        <v>24</v>
      </c>
      <c r="D21" s="19" t="s">
        <v>250</v>
      </c>
      <c r="E21" s="20" t="s">
        <v>212</v>
      </c>
      <c r="F21" s="2"/>
      <c r="G21" s="21" t="s">
        <v>7</v>
      </c>
      <c r="H21" s="21">
        <v>10</v>
      </c>
      <c r="I21" s="37"/>
      <c r="J21" s="22">
        <f t="shared" si="0"/>
        <v>0</v>
      </c>
      <c r="K21" s="23">
        <f t="shared" si="1"/>
        <v>0</v>
      </c>
    </row>
    <row r="22" spans="2:11" ht="45" x14ac:dyDescent="0.25">
      <c r="B22" s="13"/>
      <c r="C22" s="113" t="s">
        <v>25</v>
      </c>
      <c r="D22" s="19" t="s">
        <v>26</v>
      </c>
      <c r="E22" s="20" t="s">
        <v>212</v>
      </c>
      <c r="F22" s="2"/>
      <c r="G22" s="21" t="s">
        <v>4</v>
      </c>
      <c r="H22" s="21">
        <v>10</v>
      </c>
      <c r="I22" s="37"/>
      <c r="J22" s="22">
        <f t="shared" si="0"/>
        <v>0</v>
      </c>
      <c r="K22" s="23">
        <f t="shared" si="1"/>
        <v>0</v>
      </c>
    </row>
    <row r="23" spans="2:11" ht="30" x14ac:dyDescent="0.25">
      <c r="B23" s="13"/>
      <c r="C23" s="113" t="s">
        <v>27</v>
      </c>
      <c r="D23" s="19" t="s">
        <v>28</v>
      </c>
      <c r="E23" s="20" t="s">
        <v>216</v>
      </c>
      <c r="F23" s="2"/>
      <c r="G23" s="21" t="s">
        <v>7</v>
      </c>
      <c r="H23" s="21">
        <v>3</v>
      </c>
      <c r="I23" s="37"/>
      <c r="J23" s="22">
        <f t="shared" si="0"/>
        <v>0</v>
      </c>
      <c r="K23" s="23">
        <f t="shared" si="1"/>
        <v>0</v>
      </c>
    </row>
    <row r="24" spans="2:11" ht="30" x14ac:dyDescent="0.25">
      <c r="B24" s="13"/>
      <c r="C24" s="113" t="s">
        <v>29</v>
      </c>
      <c r="D24" s="19" t="s">
        <v>30</v>
      </c>
      <c r="E24" s="20" t="s">
        <v>216</v>
      </c>
      <c r="F24" s="2"/>
      <c r="G24" s="21" t="s">
        <v>7</v>
      </c>
      <c r="H24" s="21">
        <v>3</v>
      </c>
      <c r="I24" s="37"/>
      <c r="J24" s="22">
        <f t="shared" si="0"/>
        <v>0</v>
      </c>
      <c r="K24" s="23">
        <f t="shared" si="1"/>
        <v>0</v>
      </c>
    </row>
    <row r="25" spans="2:11" ht="30" x14ac:dyDescent="0.25">
      <c r="B25" s="13"/>
      <c r="C25" s="113" t="s">
        <v>31</v>
      </c>
      <c r="D25" s="19" t="s">
        <v>32</v>
      </c>
      <c r="E25" s="20" t="s">
        <v>217</v>
      </c>
      <c r="F25" s="47" t="str">
        <f>+E25</f>
        <v>KARIMPEX</v>
      </c>
      <c r="G25" s="21" t="s">
        <v>7</v>
      </c>
      <c r="H25" s="21">
        <v>10</v>
      </c>
      <c r="I25" s="37"/>
      <c r="J25" s="22">
        <f t="shared" si="0"/>
        <v>0</v>
      </c>
      <c r="K25" s="23">
        <f t="shared" si="1"/>
        <v>0</v>
      </c>
    </row>
    <row r="26" spans="2:11" ht="30" x14ac:dyDescent="0.25">
      <c r="B26" s="13"/>
      <c r="C26" s="113" t="s">
        <v>33</v>
      </c>
      <c r="D26" s="19" t="s">
        <v>34</v>
      </c>
      <c r="E26" s="20" t="s">
        <v>217</v>
      </c>
      <c r="F26" s="47" t="str">
        <f>+E26</f>
        <v>KARIMPEX</v>
      </c>
      <c r="G26" s="21" t="s">
        <v>7</v>
      </c>
      <c r="H26" s="21">
        <v>10</v>
      </c>
      <c r="I26" s="37"/>
      <c r="J26" s="22">
        <f t="shared" si="0"/>
        <v>0</v>
      </c>
      <c r="K26" s="23">
        <f t="shared" si="1"/>
        <v>0</v>
      </c>
    </row>
    <row r="27" spans="2:11" ht="30" x14ac:dyDescent="0.25">
      <c r="B27" s="13"/>
      <c r="C27" s="113" t="s">
        <v>35</v>
      </c>
      <c r="D27" s="19" t="s">
        <v>36</v>
      </c>
      <c r="E27" s="20" t="s">
        <v>217</v>
      </c>
      <c r="F27" s="47" t="str">
        <f>+E27</f>
        <v>KARIMPEX</v>
      </c>
      <c r="G27" s="21" t="s">
        <v>7</v>
      </c>
      <c r="H27" s="21">
        <v>10</v>
      </c>
      <c r="I27" s="37"/>
      <c r="J27" s="22">
        <f t="shared" si="0"/>
        <v>0</v>
      </c>
      <c r="K27" s="23">
        <f t="shared" si="1"/>
        <v>0</v>
      </c>
    </row>
    <row r="28" spans="2:11" ht="30" x14ac:dyDescent="0.25">
      <c r="B28" s="13"/>
      <c r="C28" s="113" t="s">
        <v>37</v>
      </c>
      <c r="D28" s="19" t="s">
        <v>38</v>
      </c>
      <c r="E28" s="20" t="s">
        <v>217</v>
      </c>
      <c r="F28" s="47" t="str">
        <f>+E28</f>
        <v>KARIMPEX</v>
      </c>
      <c r="G28" s="21" t="s">
        <v>7</v>
      </c>
      <c r="H28" s="21">
        <v>10</v>
      </c>
      <c r="I28" s="37"/>
      <c r="J28" s="22">
        <f t="shared" si="0"/>
        <v>0</v>
      </c>
      <c r="K28" s="23">
        <f t="shared" si="1"/>
        <v>0</v>
      </c>
    </row>
    <row r="29" spans="2:11" ht="30" x14ac:dyDescent="0.25">
      <c r="B29" s="13"/>
      <c r="C29" s="113" t="s">
        <v>39</v>
      </c>
      <c r="D29" s="19" t="s">
        <v>40</v>
      </c>
      <c r="E29" s="20" t="s">
        <v>216</v>
      </c>
      <c r="F29" s="2"/>
      <c r="G29" s="21" t="s">
        <v>7</v>
      </c>
      <c r="H29" s="21">
        <v>5</v>
      </c>
      <c r="I29" s="37"/>
      <c r="J29" s="22">
        <f t="shared" si="0"/>
        <v>0</v>
      </c>
      <c r="K29" s="23">
        <f t="shared" si="1"/>
        <v>0</v>
      </c>
    </row>
    <row r="30" spans="2:11" ht="30" x14ac:dyDescent="0.25">
      <c r="B30" s="13"/>
      <c r="C30" s="113" t="s">
        <v>41</v>
      </c>
      <c r="D30" s="19" t="s">
        <v>42</v>
      </c>
      <c r="E30" s="20" t="s">
        <v>218</v>
      </c>
      <c r="F30" s="2"/>
      <c r="G30" s="21" t="s">
        <v>43</v>
      </c>
      <c r="H30" s="21">
        <v>1</v>
      </c>
      <c r="I30" s="37"/>
      <c r="J30" s="22">
        <f t="shared" si="0"/>
        <v>0</v>
      </c>
      <c r="K30" s="23">
        <f t="shared" si="1"/>
        <v>0</v>
      </c>
    </row>
    <row r="31" spans="2:11" ht="90" x14ac:dyDescent="0.25">
      <c r="B31" s="13"/>
      <c r="C31" s="113" t="s">
        <v>44</v>
      </c>
      <c r="D31" s="19" t="s">
        <v>46</v>
      </c>
      <c r="E31" s="20"/>
      <c r="F31" s="2"/>
      <c r="G31" s="21" t="s">
        <v>45</v>
      </c>
      <c r="H31" s="21">
        <v>1</v>
      </c>
      <c r="I31" s="37"/>
      <c r="J31" s="22">
        <f t="shared" si="0"/>
        <v>0</v>
      </c>
      <c r="K31" s="23">
        <f t="shared" si="1"/>
        <v>0</v>
      </c>
    </row>
    <row r="32" spans="2:11" ht="165" x14ac:dyDescent="0.25">
      <c r="B32" s="13"/>
      <c r="C32" s="114" t="s">
        <v>263</v>
      </c>
      <c r="D32" s="48" t="s">
        <v>48</v>
      </c>
      <c r="E32" s="88" t="s">
        <v>264</v>
      </c>
      <c r="F32" s="89"/>
      <c r="G32" s="48" t="s">
        <v>43</v>
      </c>
      <c r="H32" s="48">
        <v>0</v>
      </c>
      <c r="I32" s="49"/>
      <c r="J32" s="49">
        <f t="shared" si="0"/>
        <v>0</v>
      </c>
      <c r="K32" s="50">
        <f t="shared" si="1"/>
        <v>0</v>
      </c>
    </row>
    <row r="33" spans="2:11" x14ac:dyDescent="0.25">
      <c r="B33" s="13"/>
      <c r="C33" s="113" t="s">
        <v>47</v>
      </c>
      <c r="D33" s="19" t="s">
        <v>244</v>
      </c>
      <c r="E33" s="20" t="s">
        <v>219</v>
      </c>
      <c r="F33" s="2"/>
      <c r="G33" s="21" t="s">
        <v>7</v>
      </c>
      <c r="H33" s="21">
        <v>10</v>
      </c>
      <c r="I33" s="37"/>
      <c r="J33" s="22">
        <f t="shared" si="0"/>
        <v>0</v>
      </c>
      <c r="K33" s="23">
        <f t="shared" si="1"/>
        <v>0</v>
      </c>
    </row>
    <row r="34" spans="2:11" x14ac:dyDescent="0.25">
      <c r="B34" s="13"/>
      <c r="C34" s="113" t="s">
        <v>49</v>
      </c>
      <c r="D34" s="19" t="s">
        <v>245</v>
      </c>
      <c r="E34" s="20" t="s">
        <v>219</v>
      </c>
      <c r="F34" s="2"/>
      <c r="G34" s="21" t="s">
        <v>7</v>
      </c>
      <c r="H34" s="21">
        <v>10</v>
      </c>
      <c r="I34" s="37"/>
      <c r="J34" s="22">
        <f t="shared" si="0"/>
        <v>0</v>
      </c>
      <c r="K34" s="23">
        <f t="shared" si="1"/>
        <v>0</v>
      </c>
    </row>
    <row r="35" spans="2:11" x14ac:dyDescent="0.25">
      <c r="B35" s="13"/>
      <c r="C35" s="113" t="s">
        <v>50</v>
      </c>
      <c r="D35" s="19" t="s">
        <v>246</v>
      </c>
      <c r="E35" s="20" t="s">
        <v>219</v>
      </c>
      <c r="F35" s="2"/>
      <c r="G35" s="21" t="s">
        <v>7</v>
      </c>
      <c r="H35" s="21">
        <v>10</v>
      </c>
      <c r="I35" s="37"/>
      <c r="J35" s="22">
        <f t="shared" si="0"/>
        <v>0</v>
      </c>
      <c r="K35" s="23">
        <f t="shared" si="1"/>
        <v>0</v>
      </c>
    </row>
    <row r="36" spans="2:11" x14ac:dyDescent="0.25">
      <c r="B36" s="13"/>
      <c r="C36" s="113" t="s">
        <v>51</v>
      </c>
      <c r="D36" s="19" t="s">
        <v>247</v>
      </c>
      <c r="E36" s="20" t="s">
        <v>219</v>
      </c>
      <c r="F36" s="2"/>
      <c r="G36" s="21" t="s">
        <v>7</v>
      </c>
      <c r="H36" s="21">
        <v>10</v>
      </c>
      <c r="I36" s="37"/>
      <c r="J36" s="22">
        <f t="shared" si="0"/>
        <v>0</v>
      </c>
      <c r="K36" s="23">
        <f t="shared" si="1"/>
        <v>0</v>
      </c>
    </row>
    <row r="37" spans="2:11" x14ac:dyDescent="0.25">
      <c r="B37" s="13"/>
      <c r="C37" s="113" t="s">
        <v>52</v>
      </c>
      <c r="D37" s="19" t="s">
        <v>248</v>
      </c>
      <c r="E37" s="20" t="s">
        <v>219</v>
      </c>
      <c r="F37" s="2"/>
      <c r="G37" s="21" t="s">
        <v>7</v>
      </c>
      <c r="H37" s="21">
        <v>10</v>
      </c>
      <c r="I37" s="37"/>
      <c r="J37" s="22">
        <f t="shared" si="0"/>
        <v>0</v>
      </c>
      <c r="K37" s="23">
        <f t="shared" si="1"/>
        <v>0</v>
      </c>
    </row>
    <row r="38" spans="2:11" ht="135" x14ac:dyDescent="0.25">
      <c r="B38" s="13"/>
      <c r="C38" s="113" t="s">
        <v>53</v>
      </c>
      <c r="D38" s="19" t="s">
        <v>239</v>
      </c>
      <c r="E38" s="20" t="s">
        <v>219</v>
      </c>
      <c r="F38" s="2">
        <v>1</v>
      </c>
      <c r="G38" s="21" t="s">
        <v>43</v>
      </c>
      <c r="H38" s="21">
        <v>1</v>
      </c>
      <c r="I38" s="37"/>
      <c r="J38" s="22">
        <f t="shared" si="0"/>
        <v>0</v>
      </c>
      <c r="K38" s="23">
        <f t="shared" si="1"/>
        <v>0</v>
      </c>
    </row>
    <row r="39" spans="2:11" ht="45" x14ac:dyDescent="0.25">
      <c r="B39" s="13"/>
      <c r="C39" s="113" t="s">
        <v>54</v>
      </c>
      <c r="D39" s="19" t="s">
        <v>56</v>
      </c>
      <c r="E39" s="20"/>
      <c r="F39" s="2">
        <v>1</v>
      </c>
      <c r="G39" s="21" t="s">
        <v>43</v>
      </c>
      <c r="H39" s="21">
        <v>1</v>
      </c>
      <c r="I39" s="37"/>
      <c r="J39" s="22">
        <f t="shared" si="0"/>
        <v>0</v>
      </c>
      <c r="K39" s="23">
        <f t="shared" si="1"/>
        <v>0</v>
      </c>
    </row>
    <row r="40" spans="2:11" x14ac:dyDescent="0.25">
      <c r="B40" s="13"/>
      <c r="C40" s="113" t="s">
        <v>55</v>
      </c>
      <c r="D40" s="19" t="s">
        <v>58</v>
      </c>
      <c r="E40" s="20"/>
      <c r="F40" s="2"/>
      <c r="G40" s="21" t="s">
        <v>7</v>
      </c>
      <c r="H40" s="21">
        <v>20</v>
      </c>
      <c r="I40" s="37"/>
      <c r="J40" s="22">
        <f t="shared" si="0"/>
        <v>0</v>
      </c>
      <c r="K40" s="23">
        <f t="shared" si="1"/>
        <v>0</v>
      </c>
    </row>
    <row r="41" spans="2:11" x14ac:dyDescent="0.25">
      <c r="B41" s="13"/>
      <c r="C41" s="113" t="s">
        <v>57</v>
      </c>
      <c r="D41" s="19" t="s">
        <v>60</v>
      </c>
      <c r="E41" s="20"/>
      <c r="F41" s="2"/>
      <c r="G41" s="21" t="s">
        <v>7</v>
      </c>
      <c r="H41" s="21">
        <v>20</v>
      </c>
      <c r="I41" s="37"/>
      <c r="J41" s="22">
        <f t="shared" si="0"/>
        <v>0</v>
      </c>
      <c r="K41" s="23">
        <f t="shared" si="1"/>
        <v>0</v>
      </c>
    </row>
    <row r="42" spans="2:11" x14ac:dyDescent="0.25">
      <c r="B42" s="13"/>
      <c r="C42" s="113" t="s">
        <v>59</v>
      </c>
      <c r="D42" s="19" t="s">
        <v>62</v>
      </c>
      <c r="E42" s="20"/>
      <c r="F42" s="2"/>
      <c r="G42" s="21" t="s">
        <v>7</v>
      </c>
      <c r="H42" s="21">
        <v>3</v>
      </c>
      <c r="I42" s="37"/>
      <c r="J42" s="22">
        <f t="shared" si="0"/>
        <v>0</v>
      </c>
      <c r="K42" s="23">
        <f t="shared" si="1"/>
        <v>0</v>
      </c>
    </row>
    <row r="43" spans="2:11" x14ac:dyDescent="0.25">
      <c r="B43" s="13"/>
      <c r="C43" s="113" t="s">
        <v>61</v>
      </c>
      <c r="D43" s="19" t="s">
        <v>64</v>
      </c>
      <c r="E43" s="20"/>
      <c r="F43" s="2"/>
      <c r="G43" s="21" t="s">
        <v>7</v>
      </c>
      <c r="H43" s="21">
        <v>3</v>
      </c>
      <c r="I43" s="37"/>
      <c r="J43" s="22">
        <f t="shared" si="0"/>
        <v>0</v>
      </c>
      <c r="K43" s="23">
        <f t="shared" si="1"/>
        <v>0</v>
      </c>
    </row>
    <row r="44" spans="2:11" x14ac:dyDescent="0.25">
      <c r="B44" s="13"/>
      <c r="C44" s="113" t="s">
        <v>63</v>
      </c>
      <c r="D44" s="19" t="s">
        <v>66</v>
      </c>
      <c r="E44" s="20"/>
      <c r="F44" s="2"/>
      <c r="G44" s="21" t="s">
        <v>7</v>
      </c>
      <c r="H44" s="21">
        <v>3</v>
      </c>
      <c r="I44" s="37"/>
      <c r="J44" s="22">
        <f t="shared" si="0"/>
        <v>0</v>
      </c>
      <c r="K44" s="23">
        <f t="shared" si="1"/>
        <v>0</v>
      </c>
    </row>
    <row r="45" spans="2:11" x14ac:dyDescent="0.25">
      <c r="B45" s="13"/>
      <c r="C45" s="113" t="s">
        <v>65</v>
      </c>
      <c r="D45" s="19" t="s">
        <v>68</v>
      </c>
      <c r="E45" s="20"/>
      <c r="F45" s="2"/>
      <c r="G45" s="21" t="s">
        <v>7</v>
      </c>
      <c r="H45" s="21">
        <v>3</v>
      </c>
      <c r="I45" s="37"/>
      <c r="J45" s="22">
        <f t="shared" si="0"/>
        <v>0</v>
      </c>
      <c r="K45" s="23">
        <f t="shared" si="1"/>
        <v>0</v>
      </c>
    </row>
    <row r="46" spans="2:11" ht="30" x14ac:dyDescent="0.25">
      <c r="B46" s="13"/>
      <c r="C46" s="113" t="s">
        <v>67</v>
      </c>
      <c r="D46" s="19" t="s">
        <v>70</v>
      </c>
      <c r="E46" s="20"/>
      <c r="F46" s="2"/>
      <c r="G46" s="21" t="s">
        <v>7</v>
      </c>
      <c r="H46" s="21">
        <v>3</v>
      </c>
      <c r="I46" s="37"/>
      <c r="J46" s="22">
        <f t="shared" si="0"/>
        <v>0</v>
      </c>
      <c r="K46" s="23">
        <f t="shared" si="1"/>
        <v>0</v>
      </c>
    </row>
    <row r="47" spans="2:11" x14ac:dyDescent="0.25">
      <c r="B47" s="13"/>
      <c r="C47" s="113" t="s">
        <v>69</v>
      </c>
      <c r="D47" s="19" t="s">
        <v>72</v>
      </c>
      <c r="E47" s="20"/>
      <c r="F47" s="2"/>
      <c r="G47" s="21" t="s">
        <v>7</v>
      </c>
      <c r="H47" s="21">
        <v>2</v>
      </c>
      <c r="I47" s="37"/>
      <c r="J47" s="22">
        <f t="shared" si="0"/>
        <v>0</v>
      </c>
      <c r="K47" s="23">
        <f t="shared" si="1"/>
        <v>0</v>
      </c>
    </row>
    <row r="48" spans="2:11" ht="30" x14ac:dyDescent="0.25">
      <c r="B48" s="13"/>
      <c r="C48" s="113" t="s">
        <v>71</v>
      </c>
      <c r="D48" s="19" t="s">
        <v>74</v>
      </c>
      <c r="E48" s="20"/>
      <c r="F48" s="2"/>
      <c r="G48" s="21" t="s">
        <v>43</v>
      </c>
      <c r="H48" s="21">
        <v>5</v>
      </c>
      <c r="I48" s="37"/>
      <c r="J48" s="22">
        <f t="shared" si="0"/>
        <v>0</v>
      </c>
      <c r="K48" s="23">
        <f t="shared" si="1"/>
        <v>0</v>
      </c>
    </row>
    <row r="49" spans="2:11" ht="30" x14ac:dyDescent="0.25">
      <c r="B49" s="13"/>
      <c r="C49" s="113" t="s">
        <v>73</v>
      </c>
      <c r="D49" s="19" t="s">
        <v>76</v>
      </c>
      <c r="E49" s="20"/>
      <c r="F49" s="2"/>
      <c r="G49" s="21" t="s">
        <v>43</v>
      </c>
      <c r="H49" s="21">
        <v>5</v>
      </c>
      <c r="I49" s="37"/>
      <c r="J49" s="22">
        <f t="shared" si="0"/>
        <v>0</v>
      </c>
      <c r="K49" s="23">
        <f t="shared" si="1"/>
        <v>0</v>
      </c>
    </row>
    <row r="50" spans="2:11" ht="30" x14ac:dyDescent="0.25">
      <c r="B50" s="13"/>
      <c r="C50" s="113" t="s">
        <v>75</v>
      </c>
      <c r="D50" s="19" t="s">
        <v>78</v>
      </c>
      <c r="E50" s="20" t="s">
        <v>220</v>
      </c>
      <c r="F50" s="47" t="str">
        <f>+E50</f>
        <v>PANDUIT</v>
      </c>
      <c r="G50" s="21" t="s">
        <v>43</v>
      </c>
      <c r="H50" s="21">
        <v>2</v>
      </c>
      <c r="I50" s="37"/>
      <c r="J50" s="22">
        <f t="shared" si="0"/>
        <v>0</v>
      </c>
      <c r="K50" s="23">
        <f t="shared" si="1"/>
        <v>0</v>
      </c>
    </row>
    <row r="51" spans="2:11" ht="30" x14ac:dyDescent="0.25">
      <c r="B51" s="13"/>
      <c r="C51" s="113" t="s">
        <v>77</v>
      </c>
      <c r="D51" s="19" t="s">
        <v>80</v>
      </c>
      <c r="E51" s="20" t="s">
        <v>220</v>
      </c>
      <c r="F51" s="47" t="str">
        <f>+E51</f>
        <v>PANDUIT</v>
      </c>
      <c r="G51" s="21" t="s">
        <v>43</v>
      </c>
      <c r="H51" s="21">
        <v>2</v>
      </c>
      <c r="I51" s="37"/>
      <c r="J51" s="22">
        <f t="shared" si="0"/>
        <v>0</v>
      </c>
      <c r="K51" s="23">
        <f t="shared" si="1"/>
        <v>0</v>
      </c>
    </row>
    <row r="52" spans="2:11" ht="30" x14ac:dyDescent="0.25">
      <c r="B52" s="13"/>
      <c r="C52" s="113" t="s">
        <v>79</v>
      </c>
      <c r="D52" s="19" t="s">
        <v>82</v>
      </c>
      <c r="E52" s="20" t="s">
        <v>220</v>
      </c>
      <c r="F52" s="47" t="str">
        <f>+E52</f>
        <v>PANDUIT</v>
      </c>
      <c r="G52" s="21" t="s">
        <v>43</v>
      </c>
      <c r="H52" s="21">
        <v>2</v>
      </c>
      <c r="I52" s="37"/>
      <c r="J52" s="22">
        <f t="shared" si="0"/>
        <v>0</v>
      </c>
      <c r="K52" s="23">
        <f t="shared" si="1"/>
        <v>0</v>
      </c>
    </row>
    <row r="53" spans="2:11" ht="75" x14ac:dyDescent="0.25">
      <c r="B53" s="13"/>
      <c r="C53" s="113" t="s">
        <v>81</v>
      </c>
      <c r="D53" s="19" t="s">
        <v>84</v>
      </c>
      <c r="E53" s="20" t="s">
        <v>221</v>
      </c>
      <c r="F53" s="47" t="str">
        <f>+E53</f>
        <v>TOOLIGHT</v>
      </c>
      <c r="G53" s="21" t="s">
        <v>7</v>
      </c>
      <c r="H53" s="21">
        <v>14</v>
      </c>
      <c r="I53" s="37"/>
      <c r="J53" s="22">
        <f t="shared" si="0"/>
        <v>0</v>
      </c>
      <c r="K53" s="23">
        <f t="shared" si="1"/>
        <v>0</v>
      </c>
    </row>
    <row r="54" spans="2:11" ht="45" x14ac:dyDescent="0.25">
      <c r="B54" s="13"/>
      <c r="C54" s="113" t="s">
        <v>83</v>
      </c>
      <c r="D54" s="19" t="s">
        <v>86</v>
      </c>
      <c r="E54" s="20" t="s">
        <v>222</v>
      </c>
      <c r="F54" s="47" t="str">
        <f>+E54</f>
        <v>KANLUX</v>
      </c>
      <c r="G54" s="21" t="s">
        <v>7</v>
      </c>
      <c r="H54" s="21">
        <v>5</v>
      </c>
      <c r="I54" s="37"/>
      <c r="J54" s="22">
        <f t="shared" si="0"/>
        <v>0</v>
      </c>
      <c r="K54" s="23">
        <f t="shared" si="1"/>
        <v>0</v>
      </c>
    </row>
    <row r="55" spans="2:11" x14ac:dyDescent="0.25">
      <c r="B55" s="13"/>
      <c r="C55" s="113" t="s">
        <v>85</v>
      </c>
      <c r="D55" s="19" t="s">
        <v>88</v>
      </c>
      <c r="E55" s="20"/>
      <c r="F55" s="2"/>
      <c r="G55" s="21" t="s">
        <v>7</v>
      </c>
      <c r="H55" s="21">
        <v>2</v>
      </c>
      <c r="I55" s="37"/>
      <c r="J55" s="22">
        <f t="shared" si="0"/>
        <v>0</v>
      </c>
      <c r="K55" s="23">
        <f t="shared" si="1"/>
        <v>0</v>
      </c>
    </row>
    <row r="56" spans="2:11" x14ac:dyDescent="0.25">
      <c r="B56" s="13"/>
      <c r="C56" s="113" t="s">
        <v>87</v>
      </c>
      <c r="D56" s="19" t="s">
        <v>90</v>
      </c>
      <c r="E56" s="20"/>
      <c r="F56" s="2"/>
      <c r="G56" s="21" t="s">
        <v>7</v>
      </c>
      <c r="H56" s="21">
        <v>2</v>
      </c>
      <c r="I56" s="37"/>
      <c r="J56" s="22">
        <f t="shared" si="0"/>
        <v>0</v>
      </c>
      <c r="K56" s="23">
        <f t="shared" si="1"/>
        <v>0</v>
      </c>
    </row>
    <row r="57" spans="2:11" ht="30" x14ac:dyDescent="0.25">
      <c r="B57" s="13"/>
      <c r="C57" s="113" t="s">
        <v>89</v>
      </c>
      <c r="D57" s="19" t="s">
        <v>92</v>
      </c>
      <c r="E57" s="20"/>
      <c r="F57" s="2"/>
      <c r="G57" s="21" t="s">
        <v>4</v>
      </c>
      <c r="H57" s="21">
        <v>15</v>
      </c>
      <c r="I57" s="37"/>
      <c r="J57" s="22">
        <f t="shared" si="0"/>
        <v>0</v>
      </c>
      <c r="K57" s="23">
        <f t="shared" si="1"/>
        <v>0</v>
      </c>
    </row>
    <row r="58" spans="2:11" x14ac:dyDescent="0.25">
      <c r="B58" s="13"/>
      <c r="C58" s="113" t="s">
        <v>91</v>
      </c>
      <c r="D58" s="19" t="s">
        <v>94</v>
      </c>
      <c r="E58" s="20"/>
      <c r="F58" s="2"/>
      <c r="G58" s="21" t="s">
        <v>4</v>
      </c>
      <c r="H58" s="21">
        <v>5</v>
      </c>
      <c r="I58" s="37"/>
      <c r="J58" s="22">
        <f t="shared" si="0"/>
        <v>0</v>
      </c>
      <c r="K58" s="23">
        <f t="shared" si="1"/>
        <v>0</v>
      </c>
    </row>
    <row r="59" spans="2:11" ht="30" x14ac:dyDescent="0.25">
      <c r="B59" s="13"/>
      <c r="C59" s="113" t="s">
        <v>93</v>
      </c>
      <c r="D59" s="19" t="s">
        <v>96</v>
      </c>
      <c r="E59" s="20"/>
      <c r="F59" s="2"/>
      <c r="G59" s="21" t="s">
        <v>7</v>
      </c>
      <c r="H59" s="21">
        <v>7</v>
      </c>
      <c r="I59" s="37"/>
      <c r="J59" s="22">
        <f t="shared" si="0"/>
        <v>0</v>
      </c>
      <c r="K59" s="23">
        <f t="shared" si="1"/>
        <v>0</v>
      </c>
    </row>
    <row r="60" spans="2:11" ht="30" x14ac:dyDescent="0.25">
      <c r="B60" s="13"/>
      <c r="C60" s="113" t="s">
        <v>95</v>
      </c>
      <c r="D60" s="19" t="s">
        <v>98</v>
      </c>
      <c r="E60" s="20"/>
      <c r="F60" s="2"/>
      <c r="G60" s="21" t="s">
        <v>7</v>
      </c>
      <c r="H60" s="21">
        <v>5</v>
      </c>
      <c r="I60" s="37"/>
      <c r="J60" s="22">
        <f t="shared" si="0"/>
        <v>0</v>
      </c>
      <c r="K60" s="23">
        <f t="shared" si="1"/>
        <v>0</v>
      </c>
    </row>
    <row r="61" spans="2:11" x14ac:dyDescent="0.25">
      <c r="B61" s="13"/>
      <c r="C61" s="113" t="s">
        <v>97</v>
      </c>
      <c r="D61" s="19" t="s">
        <v>100</v>
      </c>
      <c r="E61" s="20"/>
      <c r="F61" s="2"/>
      <c r="G61" s="21" t="s">
        <v>7</v>
      </c>
      <c r="H61" s="21">
        <v>3</v>
      </c>
      <c r="I61" s="37"/>
      <c r="J61" s="22">
        <f t="shared" si="0"/>
        <v>0</v>
      </c>
      <c r="K61" s="23">
        <f t="shared" si="1"/>
        <v>0</v>
      </c>
    </row>
    <row r="62" spans="2:11" x14ac:dyDescent="0.25">
      <c r="B62" s="13"/>
      <c r="C62" s="113" t="s">
        <v>99</v>
      </c>
      <c r="D62" s="19" t="s">
        <v>102</v>
      </c>
      <c r="E62" s="20"/>
      <c r="F62" s="2"/>
      <c r="G62" s="21" t="s">
        <v>7</v>
      </c>
      <c r="H62" s="21">
        <v>1</v>
      </c>
      <c r="I62" s="37"/>
      <c r="J62" s="22">
        <f t="shared" si="0"/>
        <v>0</v>
      </c>
      <c r="K62" s="23">
        <f t="shared" si="1"/>
        <v>0</v>
      </c>
    </row>
    <row r="63" spans="2:11" x14ac:dyDescent="0.25">
      <c r="B63" s="13"/>
      <c r="C63" s="113" t="s">
        <v>101</v>
      </c>
      <c r="D63" s="19" t="s">
        <v>104</v>
      </c>
      <c r="E63" s="20"/>
      <c r="F63" s="2"/>
      <c r="G63" s="21" t="s">
        <v>7</v>
      </c>
      <c r="H63" s="21">
        <v>1</v>
      </c>
      <c r="I63" s="37"/>
      <c r="J63" s="22">
        <f t="shared" si="0"/>
        <v>0</v>
      </c>
      <c r="K63" s="23">
        <f t="shared" si="1"/>
        <v>0</v>
      </c>
    </row>
    <row r="64" spans="2:11" ht="60" x14ac:dyDescent="0.25">
      <c r="B64" s="13"/>
      <c r="C64" s="113" t="s">
        <v>103</v>
      </c>
      <c r="D64" s="19" t="s">
        <v>106</v>
      </c>
      <c r="E64" s="20" t="s">
        <v>223</v>
      </c>
      <c r="F64" s="47" t="str">
        <f>+E64</f>
        <v>EATON</v>
      </c>
      <c r="G64" s="21" t="s">
        <v>7</v>
      </c>
      <c r="H64" s="21">
        <v>1</v>
      </c>
      <c r="I64" s="37"/>
      <c r="J64" s="22">
        <f t="shared" si="0"/>
        <v>0</v>
      </c>
      <c r="K64" s="23">
        <f t="shared" si="1"/>
        <v>0</v>
      </c>
    </row>
    <row r="65" spans="2:11" x14ac:dyDescent="0.25">
      <c r="B65" s="13"/>
      <c r="C65" s="113" t="s">
        <v>105</v>
      </c>
      <c r="D65" s="19" t="s">
        <v>108</v>
      </c>
      <c r="E65" s="20"/>
      <c r="F65" s="2"/>
      <c r="G65" s="21" t="s">
        <v>7</v>
      </c>
      <c r="H65" s="21">
        <v>5</v>
      </c>
      <c r="I65" s="37"/>
      <c r="J65" s="22">
        <f t="shared" si="0"/>
        <v>0</v>
      </c>
      <c r="K65" s="23">
        <f t="shared" si="1"/>
        <v>0</v>
      </c>
    </row>
    <row r="66" spans="2:11" x14ac:dyDescent="0.25">
      <c r="B66" s="13"/>
      <c r="C66" s="113" t="s">
        <v>107</v>
      </c>
      <c r="D66" s="19" t="s">
        <v>110</v>
      </c>
      <c r="E66" s="20"/>
      <c r="F66" s="2"/>
      <c r="G66" s="21" t="s">
        <v>7</v>
      </c>
      <c r="H66" s="21">
        <v>5</v>
      </c>
      <c r="I66" s="37"/>
      <c r="J66" s="22">
        <f t="shared" si="0"/>
        <v>0</v>
      </c>
      <c r="K66" s="23">
        <f t="shared" si="1"/>
        <v>0</v>
      </c>
    </row>
    <row r="67" spans="2:11" ht="30" x14ac:dyDescent="0.25">
      <c r="B67" s="13"/>
      <c r="C67" s="113" t="s">
        <v>109</v>
      </c>
      <c r="D67" s="19" t="s">
        <v>112</v>
      </c>
      <c r="E67" s="20" t="s">
        <v>224</v>
      </c>
      <c r="F67" s="47" t="str">
        <f>+E67</f>
        <v>WAGO</v>
      </c>
      <c r="G67" s="21" t="s">
        <v>7</v>
      </c>
      <c r="H67" s="21">
        <v>2</v>
      </c>
      <c r="I67" s="37"/>
      <c r="J67" s="22">
        <f t="shared" si="0"/>
        <v>0</v>
      </c>
      <c r="K67" s="23">
        <f t="shared" si="1"/>
        <v>0</v>
      </c>
    </row>
    <row r="68" spans="2:11" ht="30" x14ac:dyDescent="0.25">
      <c r="B68" s="13"/>
      <c r="C68" s="113" t="s">
        <v>111</v>
      </c>
      <c r="D68" s="19" t="s">
        <v>265</v>
      </c>
      <c r="E68" s="20" t="s">
        <v>225</v>
      </c>
      <c r="F68" s="47" t="str">
        <f>+E68</f>
        <v>PHILIPS</v>
      </c>
      <c r="G68" s="21" t="s">
        <v>7</v>
      </c>
      <c r="H68" s="21">
        <v>10</v>
      </c>
      <c r="I68" s="37"/>
      <c r="J68" s="22">
        <f t="shared" si="0"/>
        <v>0</v>
      </c>
      <c r="K68" s="23">
        <f t="shared" si="1"/>
        <v>0</v>
      </c>
    </row>
    <row r="69" spans="2:11" ht="30" x14ac:dyDescent="0.25">
      <c r="B69" s="13"/>
      <c r="C69" s="113" t="s">
        <v>113</v>
      </c>
      <c r="D69" s="19" t="s">
        <v>115</v>
      </c>
      <c r="E69" s="20" t="s">
        <v>225</v>
      </c>
      <c r="F69" s="47" t="str">
        <f>+E69</f>
        <v>PHILIPS</v>
      </c>
      <c r="G69" s="21" t="s">
        <v>4</v>
      </c>
      <c r="H69" s="21">
        <v>10</v>
      </c>
      <c r="I69" s="37"/>
      <c r="J69" s="22">
        <f t="shared" si="0"/>
        <v>0</v>
      </c>
      <c r="K69" s="23">
        <f t="shared" si="1"/>
        <v>0</v>
      </c>
    </row>
    <row r="70" spans="2:11" ht="30" x14ac:dyDescent="0.25">
      <c r="B70" s="13"/>
      <c r="C70" s="113" t="s">
        <v>114</v>
      </c>
      <c r="D70" s="19" t="s">
        <v>266</v>
      </c>
      <c r="E70" s="20" t="s">
        <v>226</v>
      </c>
      <c r="F70" s="2"/>
      <c r="G70" s="21" t="s">
        <v>7</v>
      </c>
      <c r="H70" s="21">
        <f>10+24</f>
        <v>34</v>
      </c>
      <c r="I70" s="37"/>
      <c r="J70" s="22">
        <f t="shared" si="0"/>
        <v>0</v>
      </c>
      <c r="K70" s="23">
        <f t="shared" si="1"/>
        <v>0</v>
      </c>
    </row>
    <row r="71" spans="2:11" ht="30" x14ac:dyDescent="0.25">
      <c r="B71" s="13"/>
      <c r="C71" s="113" t="s">
        <v>116</v>
      </c>
      <c r="D71" s="19" t="s">
        <v>118</v>
      </c>
      <c r="E71" s="20" t="s">
        <v>227</v>
      </c>
      <c r="F71" s="20" t="str">
        <f>+E71</f>
        <v>EMOS</v>
      </c>
      <c r="G71" s="21" t="s">
        <v>4</v>
      </c>
      <c r="H71" s="21">
        <v>30</v>
      </c>
      <c r="I71" s="37"/>
      <c r="J71" s="22">
        <f t="shared" si="0"/>
        <v>0</v>
      </c>
      <c r="K71" s="23">
        <f t="shared" si="1"/>
        <v>0</v>
      </c>
    </row>
    <row r="72" spans="2:11" ht="45" x14ac:dyDescent="0.25">
      <c r="B72" s="13"/>
      <c r="C72" s="113" t="s">
        <v>117</v>
      </c>
      <c r="D72" s="19" t="s">
        <v>120</v>
      </c>
      <c r="E72" s="20" t="s">
        <v>228</v>
      </c>
      <c r="F72" s="47" t="str">
        <f>+E72</f>
        <v>SPECTRUM</v>
      </c>
      <c r="G72" s="21" t="s">
        <v>4</v>
      </c>
      <c r="H72" s="21">
        <v>30</v>
      </c>
      <c r="I72" s="37"/>
      <c r="J72" s="22">
        <f t="shared" si="0"/>
        <v>0</v>
      </c>
      <c r="K72" s="23">
        <f t="shared" si="1"/>
        <v>0</v>
      </c>
    </row>
    <row r="73" spans="2:11" ht="30" x14ac:dyDescent="0.25">
      <c r="B73" s="13"/>
      <c r="C73" s="113" t="s">
        <v>119</v>
      </c>
      <c r="D73" s="19" t="s">
        <v>122</v>
      </c>
      <c r="E73" s="20" t="s">
        <v>228</v>
      </c>
      <c r="F73" s="47" t="str">
        <f>+E73</f>
        <v>SPECTRUM</v>
      </c>
      <c r="G73" s="21" t="s">
        <v>4</v>
      </c>
      <c r="H73" s="21">
        <v>30</v>
      </c>
      <c r="I73" s="37"/>
      <c r="J73" s="22">
        <f t="shared" si="0"/>
        <v>0</v>
      </c>
      <c r="K73" s="23">
        <f t="shared" si="1"/>
        <v>0</v>
      </c>
    </row>
    <row r="74" spans="2:11" ht="30" x14ac:dyDescent="0.25">
      <c r="B74" s="13"/>
      <c r="C74" s="113" t="s">
        <v>121</v>
      </c>
      <c r="D74" s="19" t="s">
        <v>124</v>
      </c>
      <c r="E74" s="20" t="s">
        <v>229</v>
      </c>
      <c r="F74" s="2"/>
      <c r="G74" s="21" t="s">
        <v>7</v>
      </c>
      <c r="H74" s="21">
        <v>20</v>
      </c>
      <c r="I74" s="37"/>
      <c r="J74" s="22">
        <f t="shared" si="0"/>
        <v>0</v>
      </c>
      <c r="K74" s="23">
        <f t="shared" si="1"/>
        <v>0</v>
      </c>
    </row>
    <row r="75" spans="2:11" ht="30" x14ac:dyDescent="0.25">
      <c r="B75" s="13"/>
      <c r="C75" s="113" t="s">
        <v>123</v>
      </c>
      <c r="D75" s="19" t="s">
        <v>126</v>
      </c>
      <c r="E75" s="20" t="s">
        <v>230</v>
      </c>
      <c r="F75" s="47" t="str">
        <f t="shared" ref="F75:F86" si="2">+E75</f>
        <v>Philips</v>
      </c>
      <c r="G75" s="21" t="s">
        <v>7</v>
      </c>
      <c r="H75" s="21">
        <v>30</v>
      </c>
      <c r="I75" s="37"/>
      <c r="J75" s="22">
        <f t="shared" si="0"/>
        <v>0</v>
      </c>
      <c r="K75" s="23">
        <f t="shared" si="1"/>
        <v>0</v>
      </c>
    </row>
    <row r="76" spans="2:11" ht="30" x14ac:dyDescent="0.25">
      <c r="B76" s="13"/>
      <c r="C76" s="113" t="s">
        <v>125</v>
      </c>
      <c r="D76" s="19" t="s">
        <v>128</v>
      </c>
      <c r="E76" s="20" t="s">
        <v>230</v>
      </c>
      <c r="F76" s="47" t="str">
        <f t="shared" si="2"/>
        <v>Philips</v>
      </c>
      <c r="G76" s="21" t="s">
        <v>7</v>
      </c>
      <c r="H76" s="21">
        <v>10</v>
      </c>
      <c r="I76" s="37"/>
      <c r="J76" s="22">
        <f t="shared" ref="J76:J128" si="3">ROUND((+ROUND(I76,2))*1.23,2)</f>
        <v>0</v>
      </c>
      <c r="K76" s="23">
        <f t="shared" ref="K76:K128" si="4">ROUND(+J76*H76,2)</f>
        <v>0</v>
      </c>
    </row>
    <row r="77" spans="2:11" ht="30" x14ac:dyDescent="0.25">
      <c r="B77" s="13"/>
      <c r="C77" s="113" t="s">
        <v>127</v>
      </c>
      <c r="D77" s="19" t="s">
        <v>130</v>
      </c>
      <c r="E77" s="20" t="s">
        <v>231</v>
      </c>
      <c r="F77" s="47" t="str">
        <f t="shared" si="2"/>
        <v>Polamp</v>
      </c>
      <c r="G77" s="21" t="s">
        <v>7</v>
      </c>
      <c r="H77" s="21">
        <v>2</v>
      </c>
      <c r="I77" s="37"/>
      <c r="J77" s="22">
        <f t="shared" si="3"/>
        <v>0</v>
      </c>
      <c r="K77" s="23">
        <f t="shared" si="4"/>
        <v>0</v>
      </c>
    </row>
    <row r="78" spans="2:11" ht="30" x14ac:dyDescent="0.25">
      <c r="B78" s="13"/>
      <c r="C78" s="113" t="s">
        <v>129</v>
      </c>
      <c r="D78" s="19" t="s">
        <v>132</v>
      </c>
      <c r="E78" s="20" t="s">
        <v>230</v>
      </c>
      <c r="F78" s="47" t="str">
        <f t="shared" si="2"/>
        <v>Philips</v>
      </c>
      <c r="G78" s="21" t="s">
        <v>7</v>
      </c>
      <c r="H78" s="21">
        <v>10</v>
      </c>
      <c r="I78" s="37"/>
      <c r="J78" s="22">
        <f t="shared" si="3"/>
        <v>0</v>
      </c>
      <c r="K78" s="23">
        <f t="shared" si="4"/>
        <v>0</v>
      </c>
    </row>
    <row r="79" spans="2:11" ht="30" x14ac:dyDescent="0.25">
      <c r="B79" s="13"/>
      <c r="C79" s="113" t="s">
        <v>131</v>
      </c>
      <c r="D79" s="19" t="s">
        <v>134</v>
      </c>
      <c r="E79" s="20" t="s">
        <v>230</v>
      </c>
      <c r="F79" s="47" t="str">
        <f t="shared" si="2"/>
        <v>Philips</v>
      </c>
      <c r="G79" s="19" t="s">
        <v>7</v>
      </c>
      <c r="H79" s="19">
        <v>10</v>
      </c>
      <c r="I79" s="37"/>
      <c r="J79" s="22">
        <f t="shared" si="3"/>
        <v>0</v>
      </c>
      <c r="K79" s="23">
        <f t="shared" si="4"/>
        <v>0</v>
      </c>
    </row>
    <row r="80" spans="2:11" ht="30" x14ac:dyDescent="0.25">
      <c r="B80" s="13"/>
      <c r="C80" s="113" t="s">
        <v>133</v>
      </c>
      <c r="D80" s="19" t="s">
        <v>136</v>
      </c>
      <c r="E80" s="20" t="s">
        <v>230</v>
      </c>
      <c r="F80" s="47" t="str">
        <f t="shared" si="2"/>
        <v>Philips</v>
      </c>
      <c r="G80" s="21" t="s">
        <v>7</v>
      </c>
      <c r="H80" s="21">
        <v>10</v>
      </c>
      <c r="I80" s="37"/>
      <c r="J80" s="22">
        <f t="shared" si="3"/>
        <v>0</v>
      </c>
      <c r="K80" s="23">
        <f t="shared" si="4"/>
        <v>0</v>
      </c>
    </row>
    <row r="81" spans="2:11" ht="45" x14ac:dyDescent="0.25">
      <c r="B81" s="13"/>
      <c r="C81" s="113" t="s">
        <v>135</v>
      </c>
      <c r="D81" s="19" t="s">
        <v>138</v>
      </c>
      <c r="E81" s="20" t="s">
        <v>230</v>
      </c>
      <c r="F81" s="47" t="str">
        <f t="shared" si="2"/>
        <v>Philips</v>
      </c>
      <c r="G81" s="21" t="s">
        <v>7</v>
      </c>
      <c r="H81" s="21">
        <v>15</v>
      </c>
      <c r="I81" s="37"/>
      <c r="J81" s="22">
        <f t="shared" si="3"/>
        <v>0</v>
      </c>
      <c r="K81" s="23">
        <f t="shared" si="4"/>
        <v>0</v>
      </c>
    </row>
    <row r="82" spans="2:11" ht="45" x14ac:dyDescent="0.25">
      <c r="B82" s="13"/>
      <c r="C82" s="113" t="s">
        <v>137</v>
      </c>
      <c r="D82" s="19" t="s">
        <v>140</v>
      </c>
      <c r="E82" s="20" t="s">
        <v>230</v>
      </c>
      <c r="F82" s="47" t="str">
        <f t="shared" si="2"/>
        <v>Philips</v>
      </c>
      <c r="G82" s="21" t="s">
        <v>7</v>
      </c>
      <c r="H82" s="21">
        <v>10</v>
      </c>
      <c r="I82" s="37"/>
      <c r="J82" s="22">
        <f t="shared" si="3"/>
        <v>0</v>
      </c>
      <c r="K82" s="23">
        <f t="shared" si="4"/>
        <v>0</v>
      </c>
    </row>
    <row r="83" spans="2:11" ht="30" x14ac:dyDescent="0.25">
      <c r="B83" s="13"/>
      <c r="C83" s="113" t="s">
        <v>139</v>
      </c>
      <c r="D83" s="19" t="s">
        <v>142</v>
      </c>
      <c r="E83" s="20" t="s">
        <v>230</v>
      </c>
      <c r="F83" s="47" t="str">
        <f t="shared" si="2"/>
        <v>Philips</v>
      </c>
      <c r="G83" s="21" t="s">
        <v>7</v>
      </c>
      <c r="H83" s="21">
        <v>10</v>
      </c>
      <c r="I83" s="37"/>
      <c r="J83" s="22">
        <f t="shared" si="3"/>
        <v>0</v>
      </c>
      <c r="K83" s="23">
        <f t="shared" si="4"/>
        <v>0</v>
      </c>
    </row>
    <row r="84" spans="2:11" ht="30" x14ac:dyDescent="0.25">
      <c r="B84" s="13"/>
      <c r="C84" s="113" t="s">
        <v>141</v>
      </c>
      <c r="D84" s="19" t="s">
        <v>144</v>
      </c>
      <c r="E84" s="20" t="s">
        <v>230</v>
      </c>
      <c r="F84" s="47" t="str">
        <f t="shared" si="2"/>
        <v>Philips</v>
      </c>
      <c r="G84" s="21" t="s">
        <v>7</v>
      </c>
      <c r="H84" s="21">
        <v>10</v>
      </c>
      <c r="I84" s="37"/>
      <c r="J84" s="22">
        <f t="shared" si="3"/>
        <v>0</v>
      </c>
      <c r="K84" s="23">
        <f t="shared" si="4"/>
        <v>0</v>
      </c>
    </row>
    <row r="85" spans="2:11" ht="30" x14ac:dyDescent="0.25">
      <c r="B85" s="13"/>
      <c r="C85" s="113" t="s">
        <v>143</v>
      </c>
      <c r="D85" s="19" t="s">
        <v>146</v>
      </c>
      <c r="E85" s="20" t="s">
        <v>230</v>
      </c>
      <c r="F85" s="47" t="str">
        <f t="shared" si="2"/>
        <v>Philips</v>
      </c>
      <c r="G85" s="21" t="s">
        <v>7</v>
      </c>
      <c r="H85" s="21">
        <v>10</v>
      </c>
      <c r="I85" s="37"/>
      <c r="J85" s="22">
        <f t="shared" si="3"/>
        <v>0</v>
      </c>
      <c r="K85" s="23">
        <f t="shared" si="4"/>
        <v>0</v>
      </c>
    </row>
    <row r="86" spans="2:11" ht="30" x14ac:dyDescent="0.25">
      <c r="B86" s="13"/>
      <c r="C86" s="113" t="s">
        <v>145</v>
      </c>
      <c r="D86" s="19" t="s">
        <v>148</v>
      </c>
      <c r="E86" s="20" t="s">
        <v>232</v>
      </c>
      <c r="F86" s="47" t="str">
        <f t="shared" si="2"/>
        <v>OSRAM</v>
      </c>
      <c r="G86" s="21" t="s">
        <v>7</v>
      </c>
      <c r="H86" s="21">
        <v>3</v>
      </c>
      <c r="I86" s="37"/>
      <c r="J86" s="22">
        <f t="shared" si="3"/>
        <v>0</v>
      </c>
      <c r="K86" s="23">
        <f t="shared" si="4"/>
        <v>0</v>
      </c>
    </row>
    <row r="87" spans="2:11" ht="60" x14ac:dyDescent="0.25">
      <c r="B87" s="13"/>
      <c r="C87" s="113" t="s">
        <v>147</v>
      </c>
      <c r="D87" s="19" t="s">
        <v>150</v>
      </c>
      <c r="E87" s="20"/>
      <c r="F87" s="2"/>
      <c r="G87" s="21" t="s">
        <v>7</v>
      </c>
      <c r="H87" s="21">
        <v>10</v>
      </c>
      <c r="I87" s="37"/>
      <c r="J87" s="22">
        <f t="shared" si="3"/>
        <v>0</v>
      </c>
      <c r="K87" s="23">
        <f t="shared" si="4"/>
        <v>0</v>
      </c>
    </row>
    <row r="88" spans="2:11" ht="48" customHeight="1" x14ac:dyDescent="0.25">
      <c r="B88" s="13"/>
      <c r="C88" s="113" t="s">
        <v>149</v>
      </c>
      <c r="D88" s="19" t="s">
        <v>152</v>
      </c>
      <c r="E88" s="20"/>
      <c r="F88" s="2"/>
      <c r="G88" s="21" t="s">
        <v>43</v>
      </c>
      <c r="H88" s="21">
        <v>65</v>
      </c>
      <c r="I88" s="37"/>
      <c r="J88" s="22">
        <f t="shared" si="3"/>
        <v>0</v>
      </c>
      <c r="K88" s="23">
        <f t="shared" si="4"/>
        <v>0</v>
      </c>
    </row>
    <row r="89" spans="2:11" ht="30" x14ac:dyDescent="0.25">
      <c r="B89" s="13"/>
      <c r="C89" s="113" t="s">
        <v>151</v>
      </c>
      <c r="D89" s="19" t="s">
        <v>261</v>
      </c>
      <c r="E89" s="20"/>
      <c r="F89" s="2"/>
      <c r="G89" s="21" t="s">
        <v>7</v>
      </c>
      <c r="H89" s="21">
        <v>60</v>
      </c>
      <c r="I89" s="37"/>
      <c r="J89" s="22">
        <f t="shared" si="3"/>
        <v>0</v>
      </c>
      <c r="K89" s="23">
        <f t="shared" si="4"/>
        <v>0</v>
      </c>
    </row>
    <row r="90" spans="2:11" ht="45" x14ac:dyDescent="0.25">
      <c r="B90" s="13"/>
      <c r="C90" s="113" t="s">
        <v>153</v>
      </c>
      <c r="D90" s="19" t="s">
        <v>262</v>
      </c>
      <c r="E90" s="20"/>
      <c r="F90" s="2"/>
      <c r="G90" s="21" t="s">
        <v>7</v>
      </c>
      <c r="H90" s="21">
        <v>3</v>
      </c>
      <c r="I90" s="37"/>
      <c r="J90" s="22">
        <f t="shared" si="3"/>
        <v>0</v>
      </c>
      <c r="K90" s="23">
        <f t="shared" si="4"/>
        <v>0</v>
      </c>
    </row>
    <row r="91" spans="2:11" ht="30" x14ac:dyDescent="0.25">
      <c r="B91" s="13"/>
      <c r="C91" s="113" t="s">
        <v>154</v>
      </c>
      <c r="D91" s="19" t="s">
        <v>156</v>
      </c>
      <c r="E91" s="20" t="s">
        <v>233</v>
      </c>
      <c r="F91" s="47" t="str">
        <f t="shared" ref="F91:F96" si="5">+E91</f>
        <v>ENSTO</v>
      </c>
      <c r="G91" s="21" t="s">
        <v>7</v>
      </c>
      <c r="H91" s="21">
        <v>2</v>
      </c>
      <c r="I91" s="37"/>
      <c r="J91" s="22">
        <f t="shared" si="3"/>
        <v>0</v>
      </c>
      <c r="K91" s="23">
        <f t="shared" si="4"/>
        <v>0</v>
      </c>
    </row>
    <row r="92" spans="2:11" ht="30" x14ac:dyDescent="0.25">
      <c r="B92" s="13"/>
      <c r="C92" s="113" t="s">
        <v>155</v>
      </c>
      <c r="D92" s="19" t="s">
        <v>158</v>
      </c>
      <c r="E92" s="20" t="s">
        <v>233</v>
      </c>
      <c r="F92" s="47" t="str">
        <f t="shared" si="5"/>
        <v>ENSTO</v>
      </c>
      <c r="G92" s="21" t="s">
        <v>7</v>
      </c>
      <c r="H92" s="21">
        <v>6</v>
      </c>
      <c r="I92" s="37"/>
      <c r="J92" s="22">
        <f t="shared" si="3"/>
        <v>0</v>
      </c>
      <c r="K92" s="23">
        <f t="shared" si="4"/>
        <v>0</v>
      </c>
    </row>
    <row r="93" spans="2:11" ht="30" x14ac:dyDescent="0.25">
      <c r="B93" s="13"/>
      <c r="C93" s="113" t="s">
        <v>157</v>
      </c>
      <c r="D93" s="19" t="s">
        <v>160</v>
      </c>
      <c r="E93" s="20" t="s">
        <v>233</v>
      </c>
      <c r="F93" s="47" t="str">
        <f t="shared" si="5"/>
        <v>ENSTO</v>
      </c>
      <c r="G93" s="21" t="s">
        <v>7</v>
      </c>
      <c r="H93" s="21">
        <v>2</v>
      </c>
      <c r="I93" s="37"/>
      <c r="J93" s="22">
        <f t="shared" si="3"/>
        <v>0</v>
      </c>
      <c r="K93" s="23">
        <f t="shared" si="4"/>
        <v>0</v>
      </c>
    </row>
    <row r="94" spans="2:11" ht="30" x14ac:dyDescent="0.25">
      <c r="B94" s="13"/>
      <c r="C94" s="113" t="s">
        <v>159</v>
      </c>
      <c r="D94" s="19" t="s">
        <v>162</v>
      </c>
      <c r="E94" s="20" t="s">
        <v>233</v>
      </c>
      <c r="F94" s="47" t="str">
        <f t="shared" si="5"/>
        <v>ENSTO</v>
      </c>
      <c r="G94" s="21" t="s">
        <v>7</v>
      </c>
      <c r="H94" s="21">
        <v>2</v>
      </c>
      <c r="I94" s="37"/>
      <c r="J94" s="22">
        <f t="shared" si="3"/>
        <v>0</v>
      </c>
      <c r="K94" s="23">
        <f t="shared" si="4"/>
        <v>0</v>
      </c>
    </row>
    <row r="95" spans="2:11" ht="30" x14ac:dyDescent="0.25">
      <c r="B95" s="13"/>
      <c r="C95" s="113" t="s">
        <v>161</v>
      </c>
      <c r="D95" s="19" t="s">
        <v>164</v>
      </c>
      <c r="E95" s="20" t="s">
        <v>233</v>
      </c>
      <c r="F95" s="47" t="str">
        <f t="shared" si="5"/>
        <v>ENSTO</v>
      </c>
      <c r="G95" s="21" t="s">
        <v>7</v>
      </c>
      <c r="H95" s="21">
        <v>6</v>
      </c>
      <c r="I95" s="37"/>
      <c r="J95" s="22">
        <f t="shared" si="3"/>
        <v>0</v>
      </c>
      <c r="K95" s="23">
        <f t="shared" si="4"/>
        <v>0</v>
      </c>
    </row>
    <row r="96" spans="2:11" ht="30" x14ac:dyDescent="0.25">
      <c r="B96" s="13"/>
      <c r="C96" s="113" t="s">
        <v>163</v>
      </c>
      <c r="D96" s="19" t="s">
        <v>166</v>
      </c>
      <c r="E96" s="20" t="s">
        <v>233</v>
      </c>
      <c r="F96" s="47" t="str">
        <f t="shared" si="5"/>
        <v>ENSTO</v>
      </c>
      <c r="G96" s="21" t="s">
        <v>7</v>
      </c>
      <c r="H96" s="21">
        <v>2</v>
      </c>
      <c r="I96" s="37"/>
      <c r="J96" s="22">
        <f t="shared" si="3"/>
        <v>0</v>
      </c>
      <c r="K96" s="23">
        <f t="shared" si="4"/>
        <v>0</v>
      </c>
    </row>
    <row r="97" spans="2:11" ht="30" x14ac:dyDescent="0.25">
      <c r="B97" s="13"/>
      <c r="C97" s="113" t="s">
        <v>165</v>
      </c>
      <c r="D97" s="19" t="s">
        <v>168</v>
      </c>
      <c r="E97" s="20" t="s">
        <v>275</v>
      </c>
      <c r="F97" s="2"/>
      <c r="G97" s="21" t="s">
        <v>7</v>
      </c>
      <c r="H97" s="21">
        <v>5</v>
      </c>
      <c r="I97" s="37"/>
      <c r="J97" s="22">
        <f t="shared" si="3"/>
        <v>0</v>
      </c>
      <c r="K97" s="23">
        <f t="shared" si="4"/>
        <v>0</v>
      </c>
    </row>
    <row r="98" spans="2:11" ht="30" x14ac:dyDescent="0.25">
      <c r="B98" s="13"/>
      <c r="C98" s="113" t="s">
        <v>167</v>
      </c>
      <c r="D98" s="19" t="s">
        <v>170</v>
      </c>
      <c r="E98" s="20" t="s">
        <v>276</v>
      </c>
      <c r="F98" s="2"/>
      <c r="G98" s="21" t="s">
        <v>7</v>
      </c>
      <c r="H98" s="21">
        <v>5</v>
      </c>
      <c r="I98" s="37"/>
      <c r="J98" s="22">
        <f t="shared" si="3"/>
        <v>0</v>
      </c>
      <c r="K98" s="23">
        <f t="shared" si="4"/>
        <v>0</v>
      </c>
    </row>
    <row r="99" spans="2:11" x14ac:dyDescent="0.25">
      <c r="B99" s="13"/>
      <c r="C99" s="113" t="s">
        <v>169</v>
      </c>
      <c r="D99" s="19" t="s">
        <v>172</v>
      </c>
      <c r="E99" s="20"/>
      <c r="F99" s="2"/>
      <c r="G99" s="21" t="s">
        <v>7</v>
      </c>
      <c r="H99" s="21">
        <v>10</v>
      </c>
      <c r="I99" s="37"/>
      <c r="J99" s="22">
        <f t="shared" si="3"/>
        <v>0</v>
      </c>
      <c r="K99" s="23">
        <f t="shared" si="4"/>
        <v>0</v>
      </c>
    </row>
    <row r="100" spans="2:11" x14ac:dyDescent="0.25">
      <c r="B100" s="13"/>
      <c r="C100" s="113" t="s">
        <v>171</v>
      </c>
      <c r="D100" s="19" t="s">
        <v>174</v>
      </c>
      <c r="E100" s="20"/>
      <c r="F100" s="2"/>
      <c r="G100" s="21" t="s">
        <v>7</v>
      </c>
      <c r="H100" s="21">
        <v>110</v>
      </c>
      <c r="I100" s="37"/>
      <c r="J100" s="22">
        <f t="shared" si="3"/>
        <v>0</v>
      </c>
      <c r="K100" s="23">
        <f t="shared" si="4"/>
        <v>0</v>
      </c>
    </row>
    <row r="101" spans="2:11" x14ac:dyDescent="0.25">
      <c r="B101" s="13"/>
      <c r="C101" s="113" t="s">
        <v>173</v>
      </c>
      <c r="D101" s="19" t="s">
        <v>176</v>
      </c>
      <c r="E101" s="20"/>
      <c r="F101" s="2"/>
      <c r="G101" s="21" t="s">
        <v>7</v>
      </c>
      <c r="H101" s="21">
        <v>10</v>
      </c>
      <c r="I101" s="37"/>
      <c r="J101" s="22">
        <f t="shared" si="3"/>
        <v>0</v>
      </c>
      <c r="K101" s="23">
        <f t="shared" si="4"/>
        <v>0</v>
      </c>
    </row>
    <row r="102" spans="2:11" x14ac:dyDescent="0.25">
      <c r="B102" s="13"/>
      <c r="C102" s="113" t="s">
        <v>175</v>
      </c>
      <c r="D102" s="19" t="s">
        <v>178</v>
      </c>
      <c r="E102" s="20"/>
      <c r="F102" s="2"/>
      <c r="G102" s="21" t="s">
        <v>7</v>
      </c>
      <c r="H102" s="21">
        <v>100</v>
      </c>
      <c r="I102" s="37"/>
      <c r="J102" s="22">
        <f t="shared" si="3"/>
        <v>0</v>
      </c>
      <c r="K102" s="23">
        <f t="shared" si="4"/>
        <v>0</v>
      </c>
    </row>
    <row r="103" spans="2:11" x14ac:dyDescent="0.25">
      <c r="B103" s="13"/>
      <c r="C103" s="113" t="s">
        <v>177</v>
      </c>
      <c r="D103" s="19" t="s">
        <v>180</v>
      </c>
      <c r="E103" s="20"/>
      <c r="F103" s="2"/>
      <c r="G103" s="21" t="s">
        <v>7</v>
      </c>
      <c r="H103" s="21">
        <v>10</v>
      </c>
      <c r="I103" s="37"/>
      <c r="J103" s="22">
        <f t="shared" si="3"/>
        <v>0</v>
      </c>
      <c r="K103" s="23">
        <f t="shared" si="4"/>
        <v>0</v>
      </c>
    </row>
    <row r="104" spans="2:11" ht="15.75" thickBot="1" x14ac:dyDescent="0.3">
      <c r="B104" s="13"/>
      <c r="C104" s="115" t="s">
        <v>179</v>
      </c>
      <c r="D104" s="24" t="s">
        <v>182</v>
      </c>
      <c r="E104" s="26"/>
      <c r="F104" s="3"/>
      <c r="G104" s="25" t="s">
        <v>7</v>
      </c>
      <c r="H104" s="25">
        <v>10</v>
      </c>
      <c r="I104" s="38"/>
      <c r="J104" s="27">
        <f t="shared" si="3"/>
        <v>0</v>
      </c>
      <c r="K104" s="28">
        <f t="shared" si="4"/>
        <v>0</v>
      </c>
    </row>
    <row r="105" spans="2:11" ht="27.75" customHeight="1" x14ac:dyDescent="0.25">
      <c r="B105" s="13"/>
      <c r="C105" s="100" t="s">
        <v>181</v>
      </c>
      <c r="D105" s="94" t="s">
        <v>267</v>
      </c>
      <c r="E105" s="51" t="s">
        <v>269</v>
      </c>
      <c r="F105" s="52"/>
      <c r="G105" s="96" t="s">
        <v>7</v>
      </c>
      <c r="H105" s="96">
        <v>10</v>
      </c>
      <c r="I105" s="97"/>
      <c r="J105" s="90">
        <f t="shared" si="3"/>
        <v>0</v>
      </c>
      <c r="K105" s="92">
        <f t="shared" si="4"/>
        <v>0</v>
      </c>
    </row>
    <row r="106" spans="2:11" ht="36.75" customHeight="1" thickBot="1" x14ac:dyDescent="0.3">
      <c r="B106" s="13"/>
      <c r="C106" s="101"/>
      <c r="D106" s="95"/>
      <c r="E106" s="53" t="s">
        <v>268</v>
      </c>
      <c r="F106" s="54"/>
      <c r="G106" s="95"/>
      <c r="H106" s="95"/>
      <c r="I106" s="91"/>
      <c r="J106" s="91"/>
      <c r="K106" s="93"/>
    </row>
    <row r="107" spans="2:11" x14ac:dyDescent="0.25">
      <c r="B107" s="13"/>
      <c r="C107" s="112" t="s">
        <v>183</v>
      </c>
      <c r="D107" s="14" t="s">
        <v>185</v>
      </c>
      <c r="E107" s="15"/>
      <c r="F107" s="1"/>
      <c r="G107" s="16" t="s">
        <v>7</v>
      </c>
      <c r="H107" s="16">
        <v>40</v>
      </c>
      <c r="I107" s="36"/>
      <c r="J107" s="17">
        <f t="shared" si="3"/>
        <v>0</v>
      </c>
      <c r="K107" s="18">
        <f t="shared" si="4"/>
        <v>0</v>
      </c>
    </row>
    <row r="108" spans="2:11" ht="15.75" thickBot="1" x14ac:dyDescent="0.3">
      <c r="B108" s="13"/>
      <c r="C108" s="115" t="s">
        <v>184</v>
      </c>
      <c r="D108" s="24" t="s">
        <v>187</v>
      </c>
      <c r="E108" s="26"/>
      <c r="F108" s="3"/>
      <c r="G108" s="25" t="s">
        <v>7</v>
      </c>
      <c r="H108" s="25">
        <v>10</v>
      </c>
      <c r="I108" s="38"/>
      <c r="J108" s="27">
        <f t="shared" si="3"/>
        <v>0</v>
      </c>
      <c r="K108" s="28">
        <f t="shared" si="4"/>
        <v>0</v>
      </c>
    </row>
    <row r="109" spans="2:11" ht="24.75" customHeight="1" x14ac:dyDescent="0.25">
      <c r="B109" s="13"/>
      <c r="C109" s="100" t="s">
        <v>186</v>
      </c>
      <c r="D109" s="98" t="s">
        <v>277</v>
      </c>
      <c r="E109" s="51" t="s">
        <v>234</v>
      </c>
      <c r="F109" s="52"/>
      <c r="G109" s="96" t="s">
        <v>7</v>
      </c>
      <c r="H109" s="96">
        <v>20</v>
      </c>
      <c r="I109" s="97"/>
      <c r="J109" s="90">
        <f t="shared" si="3"/>
        <v>0</v>
      </c>
      <c r="K109" s="92">
        <f t="shared" si="4"/>
        <v>0</v>
      </c>
    </row>
    <row r="110" spans="2:11" ht="32.25" customHeight="1" thickBot="1" x14ac:dyDescent="0.3">
      <c r="B110" s="13"/>
      <c r="C110" s="101"/>
      <c r="D110" s="99"/>
      <c r="E110" s="53" t="s">
        <v>268</v>
      </c>
      <c r="F110" s="54"/>
      <c r="G110" s="95"/>
      <c r="H110" s="95"/>
      <c r="I110" s="91"/>
      <c r="J110" s="91"/>
      <c r="K110" s="93"/>
    </row>
    <row r="111" spans="2:11" ht="32.25" customHeight="1" x14ac:dyDescent="0.25">
      <c r="B111" s="13"/>
      <c r="C111" s="100" t="s">
        <v>188</v>
      </c>
      <c r="D111" s="98" t="s">
        <v>278</v>
      </c>
      <c r="E111" s="51" t="s">
        <v>234</v>
      </c>
      <c r="F111" s="52"/>
      <c r="G111" s="96" t="s">
        <v>7</v>
      </c>
      <c r="H111" s="96">
        <v>20</v>
      </c>
      <c r="I111" s="97"/>
      <c r="J111" s="90">
        <f t="shared" si="3"/>
        <v>0</v>
      </c>
      <c r="K111" s="92">
        <f t="shared" si="4"/>
        <v>0</v>
      </c>
    </row>
    <row r="112" spans="2:11" ht="32.25" customHeight="1" thickBot="1" x14ac:dyDescent="0.3">
      <c r="B112" s="13"/>
      <c r="C112" s="101"/>
      <c r="D112" s="99"/>
      <c r="E112" s="55" t="s">
        <v>268</v>
      </c>
      <c r="F112" s="56"/>
      <c r="G112" s="95"/>
      <c r="H112" s="95"/>
      <c r="I112" s="91"/>
      <c r="J112" s="91"/>
      <c r="K112" s="93"/>
    </row>
    <row r="113" spans="2:11" x14ac:dyDescent="0.25">
      <c r="B113" s="13"/>
      <c r="C113" s="116" t="s">
        <v>189</v>
      </c>
      <c r="D113" s="102" t="s">
        <v>191</v>
      </c>
      <c r="E113" s="51"/>
      <c r="F113" s="52"/>
      <c r="G113" s="103" t="s">
        <v>7</v>
      </c>
      <c r="H113" s="103">
        <v>10</v>
      </c>
      <c r="I113" s="104"/>
      <c r="J113" s="105">
        <f t="shared" si="3"/>
        <v>0</v>
      </c>
      <c r="K113" s="106">
        <f t="shared" si="4"/>
        <v>0</v>
      </c>
    </row>
    <row r="114" spans="2:11" ht="30.75" thickBot="1" x14ac:dyDescent="0.3">
      <c r="B114" s="13"/>
      <c r="C114" s="117" t="s">
        <v>190</v>
      </c>
      <c r="D114" s="107" t="s">
        <v>193</v>
      </c>
      <c r="E114" s="108" t="s">
        <v>225</v>
      </c>
      <c r="F114" s="107" t="str">
        <f>+E114</f>
        <v>PHILIPS</v>
      </c>
      <c r="G114" s="108" t="s">
        <v>7</v>
      </c>
      <c r="H114" s="108">
        <v>8</v>
      </c>
      <c r="I114" s="109"/>
      <c r="J114" s="110">
        <f t="shared" si="3"/>
        <v>0</v>
      </c>
      <c r="K114" s="111">
        <f t="shared" si="4"/>
        <v>0</v>
      </c>
    </row>
    <row r="115" spans="2:11" ht="30" customHeight="1" x14ac:dyDescent="0.25">
      <c r="B115" s="13"/>
      <c r="C115" s="100" t="s">
        <v>192</v>
      </c>
      <c r="D115" s="98" t="s">
        <v>279</v>
      </c>
      <c r="E115" s="51" t="s">
        <v>234</v>
      </c>
      <c r="F115" s="52"/>
      <c r="G115" s="96" t="s">
        <v>7</v>
      </c>
      <c r="H115" s="96">
        <v>10</v>
      </c>
      <c r="I115" s="97"/>
      <c r="J115" s="90">
        <f t="shared" si="3"/>
        <v>0</v>
      </c>
      <c r="K115" s="92">
        <f t="shared" si="4"/>
        <v>0</v>
      </c>
    </row>
    <row r="116" spans="2:11" ht="27.75" customHeight="1" thickBot="1" x14ac:dyDescent="0.3">
      <c r="B116" s="13"/>
      <c r="C116" s="101"/>
      <c r="D116" s="99"/>
      <c r="E116" s="55" t="s">
        <v>268</v>
      </c>
      <c r="F116" s="54"/>
      <c r="G116" s="95"/>
      <c r="H116" s="95"/>
      <c r="I116" s="91"/>
      <c r="J116" s="91"/>
      <c r="K116" s="93"/>
    </row>
    <row r="117" spans="2:11" ht="29.25" customHeight="1" x14ac:dyDescent="0.25">
      <c r="B117" s="13"/>
      <c r="C117" s="100" t="s">
        <v>194</v>
      </c>
      <c r="D117" s="98" t="s">
        <v>280</v>
      </c>
      <c r="E117" s="51" t="s">
        <v>234</v>
      </c>
      <c r="F117" s="52"/>
      <c r="G117" s="96" t="s">
        <v>7</v>
      </c>
      <c r="H117" s="96">
        <v>10</v>
      </c>
      <c r="I117" s="97"/>
      <c r="J117" s="90">
        <f t="shared" si="3"/>
        <v>0</v>
      </c>
      <c r="K117" s="92">
        <f t="shared" si="4"/>
        <v>0</v>
      </c>
    </row>
    <row r="118" spans="2:11" ht="29.25" customHeight="1" thickBot="1" x14ac:dyDescent="0.3">
      <c r="B118" s="13"/>
      <c r="C118" s="101"/>
      <c r="D118" s="99"/>
      <c r="E118" s="55" t="s">
        <v>268</v>
      </c>
      <c r="F118" s="56"/>
      <c r="G118" s="95"/>
      <c r="H118" s="95"/>
      <c r="I118" s="91"/>
      <c r="J118" s="91"/>
      <c r="K118" s="93"/>
    </row>
    <row r="119" spans="2:11" ht="24.75" customHeight="1" x14ac:dyDescent="0.25">
      <c r="B119" s="13"/>
      <c r="C119" s="118" t="s">
        <v>195</v>
      </c>
      <c r="D119" s="80" t="s">
        <v>273</v>
      </c>
      <c r="E119" s="73" t="s">
        <v>232</v>
      </c>
      <c r="F119" s="74" t="str">
        <f>+E119</f>
        <v>OSRAM</v>
      </c>
      <c r="G119" s="67" t="s">
        <v>7</v>
      </c>
      <c r="H119" s="67">
        <v>20</v>
      </c>
      <c r="I119" s="68"/>
      <c r="J119" s="65">
        <f t="shared" si="3"/>
        <v>0</v>
      </c>
      <c r="K119" s="66">
        <f t="shared" si="4"/>
        <v>0</v>
      </c>
    </row>
    <row r="120" spans="2:11" ht="24" customHeight="1" x14ac:dyDescent="0.25">
      <c r="B120" s="13"/>
      <c r="C120" s="119" t="s">
        <v>196</v>
      </c>
      <c r="D120" s="19" t="s">
        <v>272</v>
      </c>
      <c r="E120" s="20" t="s">
        <v>232</v>
      </c>
      <c r="F120" s="47" t="str">
        <f>+E120</f>
        <v>OSRAM</v>
      </c>
      <c r="G120" s="21" t="s">
        <v>7</v>
      </c>
      <c r="H120" s="21">
        <v>10</v>
      </c>
      <c r="I120" s="75"/>
      <c r="J120" s="76">
        <f t="shared" si="3"/>
        <v>0</v>
      </c>
      <c r="K120" s="77">
        <f t="shared" si="4"/>
        <v>0</v>
      </c>
    </row>
    <row r="121" spans="2:11" ht="30" x14ac:dyDescent="0.25">
      <c r="B121" s="13"/>
      <c r="C121" s="112" t="s">
        <v>197</v>
      </c>
      <c r="D121" s="14" t="s">
        <v>199</v>
      </c>
      <c r="E121" s="15" t="s">
        <v>235</v>
      </c>
      <c r="F121" s="1"/>
      <c r="G121" s="16" t="s">
        <v>7</v>
      </c>
      <c r="H121" s="16">
        <v>5</v>
      </c>
      <c r="I121" s="36"/>
      <c r="J121" s="17">
        <f t="shared" si="3"/>
        <v>0</v>
      </c>
      <c r="K121" s="18">
        <f t="shared" si="4"/>
        <v>0</v>
      </c>
    </row>
    <row r="122" spans="2:11" ht="30" x14ac:dyDescent="0.25">
      <c r="B122" s="13"/>
      <c r="C122" s="113" t="s">
        <v>198</v>
      </c>
      <c r="D122" s="19" t="s">
        <v>271</v>
      </c>
      <c r="E122" s="20" t="s">
        <v>235</v>
      </c>
      <c r="F122" s="2"/>
      <c r="G122" s="21" t="s">
        <v>7</v>
      </c>
      <c r="H122" s="21">
        <v>15</v>
      </c>
      <c r="I122" s="37"/>
      <c r="J122" s="22">
        <f t="shared" si="3"/>
        <v>0</v>
      </c>
      <c r="K122" s="23">
        <f t="shared" si="4"/>
        <v>0</v>
      </c>
    </row>
    <row r="123" spans="2:11" ht="30" x14ac:dyDescent="0.25">
      <c r="B123" s="13"/>
      <c r="C123" s="113" t="s">
        <v>200</v>
      </c>
      <c r="D123" s="19" t="s">
        <v>202</v>
      </c>
      <c r="E123" s="20" t="s">
        <v>235</v>
      </c>
      <c r="F123" s="2"/>
      <c r="G123" s="21" t="s">
        <v>4</v>
      </c>
      <c r="H123" s="21">
        <v>30</v>
      </c>
      <c r="I123" s="37"/>
      <c r="J123" s="22">
        <f t="shared" si="3"/>
        <v>0</v>
      </c>
      <c r="K123" s="23">
        <f t="shared" si="4"/>
        <v>0</v>
      </c>
    </row>
    <row r="124" spans="2:11" ht="30.75" thickBot="1" x14ac:dyDescent="0.3">
      <c r="B124" s="13"/>
      <c r="C124" s="115" t="s">
        <v>201</v>
      </c>
      <c r="D124" s="24" t="s">
        <v>204</v>
      </c>
      <c r="E124" s="26" t="s">
        <v>235</v>
      </c>
      <c r="F124" s="3"/>
      <c r="G124" s="25" t="s">
        <v>7</v>
      </c>
      <c r="H124" s="25">
        <v>140</v>
      </c>
      <c r="I124" s="38"/>
      <c r="J124" s="27">
        <f t="shared" si="3"/>
        <v>0</v>
      </c>
      <c r="K124" s="28">
        <f t="shared" si="4"/>
        <v>0</v>
      </c>
    </row>
    <row r="125" spans="2:11" ht="32.25" customHeight="1" thickBot="1" x14ac:dyDescent="0.3">
      <c r="B125" s="13"/>
      <c r="C125" s="120" t="s">
        <v>203</v>
      </c>
      <c r="D125" s="79" t="s">
        <v>274</v>
      </c>
      <c r="E125" s="51" t="s">
        <v>232</v>
      </c>
      <c r="F125" s="78" t="str">
        <f>+E125</f>
        <v>OSRAM</v>
      </c>
      <c r="G125" s="71" t="s">
        <v>7</v>
      </c>
      <c r="H125" s="71">
        <v>5</v>
      </c>
      <c r="I125" s="72"/>
      <c r="J125" s="69">
        <f t="shared" si="3"/>
        <v>0</v>
      </c>
      <c r="K125" s="70">
        <f t="shared" si="4"/>
        <v>0</v>
      </c>
    </row>
    <row r="126" spans="2:11" ht="30" customHeight="1" x14ac:dyDescent="0.25">
      <c r="B126" s="13"/>
      <c r="C126" s="100" t="s">
        <v>205</v>
      </c>
      <c r="D126" s="94" t="s">
        <v>270</v>
      </c>
      <c r="E126" s="51" t="s">
        <v>236</v>
      </c>
      <c r="F126" s="64"/>
      <c r="G126" s="96" t="s">
        <v>7</v>
      </c>
      <c r="H126" s="96">
        <v>20</v>
      </c>
      <c r="I126" s="97"/>
      <c r="J126" s="90">
        <f t="shared" si="3"/>
        <v>0</v>
      </c>
      <c r="K126" s="92">
        <f t="shared" si="4"/>
        <v>0</v>
      </c>
    </row>
    <row r="127" spans="2:11" ht="30.75" customHeight="1" thickBot="1" x14ac:dyDescent="0.3">
      <c r="B127" s="13"/>
      <c r="C127" s="101"/>
      <c r="D127" s="95"/>
      <c r="E127" s="55" t="s">
        <v>268</v>
      </c>
      <c r="F127" s="54"/>
      <c r="G127" s="95"/>
      <c r="H127" s="95"/>
      <c r="I127" s="91"/>
      <c r="J127" s="91"/>
      <c r="K127" s="93"/>
    </row>
    <row r="128" spans="2:11" ht="33.75" customHeight="1" thickBot="1" x14ac:dyDescent="0.3">
      <c r="B128" s="13"/>
      <c r="C128" s="112" t="s">
        <v>206</v>
      </c>
      <c r="D128" s="57" t="s">
        <v>207</v>
      </c>
      <c r="E128" s="58"/>
      <c r="F128" s="59"/>
      <c r="G128" s="60" t="s">
        <v>7</v>
      </c>
      <c r="H128" s="60">
        <v>1</v>
      </c>
      <c r="I128" s="61"/>
      <c r="J128" s="62">
        <f t="shared" si="3"/>
        <v>0</v>
      </c>
      <c r="K128" s="63">
        <f t="shared" si="4"/>
        <v>0</v>
      </c>
    </row>
    <row r="129" spans="3:11" ht="27.75" customHeight="1" thickBot="1" x14ac:dyDescent="0.3">
      <c r="C129" s="121"/>
      <c r="D129" s="29" t="s">
        <v>249</v>
      </c>
      <c r="E129" s="30"/>
      <c r="F129" s="31"/>
      <c r="G129" s="32"/>
      <c r="H129" s="32"/>
      <c r="I129" s="31"/>
      <c r="J129" s="30"/>
      <c r="K129" s="33">
        <f>SUM(K11:K128)</f>
        <v>0</v>
      </c>
    </row>
    <row r="135" spans="3:11" x14ac:dyDescent="0.25">
      <c r="D135" s="34" t="s">
        <v>257</v>
      </c>
      <c r="F135" s="4" t="s">
        <v>251</v>
      </c>
      <c r="I135" s="4" t="s">
        <v>251</v>
      </c>
    </row>
    <row r="136" spans="3:11" x14ac:dyDescent="0.25">
      <c r="F136" s="4" t="s">
        <v>252</v>
      </c>
      <c r="I136" s="4" t="s">
        <v>253</v>
      </c>
    </row>
  </sheetData>
  <sheetProtection algorithmName="SHA-512" hashValue="PH1avUcspaNEquNHPNA8gG9iuF80i13OkBIRX59cbxcT/Q4HydJBMrLFCasFR9pqjSPo51SLFX1VC+GLaNuA9Q==" saltValue="YmnbyD1IV7wTTjECpsWkYA==" spinCount="100000" sheet="1" objects="1" scenarios="1"/>
  <mergeCells count="47">
    <mergeCell ref="J117:J118"/>
    <mergeCell ref="K117:K118"/>
    <mergeCell ref="C117:C118"/>
    <mergeCell ref="D117:D118"/>
    <mergeCell ref="G117:G118"/>
    <mergeCell ref="H117:H118"/>
    <mergeCell ref="I117:I118"/>
    <mergeCell ref="J111:J112"/>
    <mergeCell ref="K111:K112"/>
    <mergeCell ref="C126:C127"/>
    <mergeCell ref="D126:D127"/>
    <mergeCell ref="G126:G127"/>
    <mergeCell ref="H126:H127"/>
    <mergeCell ref="I126:I127"/>
    <mergeCell ref="J126:J127"/>
    <mergeCell ref="K126:K127"/>
    <mergeCell ref="C115:C116"/>
    <mergeCell ref="D115:D116"/>
    <mergeCell ref="G115:G116"/>
    <mergeCell ref="H115:H116"/>
    <mergeCell ref="I115:I116"/>
    <mergeCell ref="J115:J116"/>
    <mergeCell ref="K115:K116"/>
    <mergeCell ref="C111:C112"/>
    <mergeCell ref="D111:D112"/>
    <mergeCell ref="G111:G112"/>
    <mergeCell ref="H111:H112"/>
    <mergeCell ref="I111:I112"/>
    <mergeCell ref="J105:J106"/>
    <mergeCell ref="K105:K106"/>
    <mergeCell ref="C109:C110"/>
    <mergeCell ref="D109:D110"/>
    <mergeCell ref="G109:G110"/>
    <mergeCell ref="H109:H110"/>
    <mergeCell ref="I109:I110"/>
    <mergeCell ref="J109:J110"/>
    <mergeCell ref="K109:K110"/>
    <mergeCell ref="C105:C106"/>
    <mergeCell ref="D105:D106"/>
    <mergeCell ref="G105:G106"/>
    <mergeCell ref="H105:H106"/>
    <mergeCell ref="I105:I106"/>
    <mergeCell ref="C2:K2"/>
    <mergeCell ref="C3:K3"/>
    <mergeCell ref="C5:K5"/>
    <mergeCell ref="C6:K6"/>
    <mergeCell ref="E32:F32"/>
  </mergeCells>
  <phoneticPr fontId="3" type="noConversion"/>
  <printOptions horizontalCentered="1"/>
  <pageMargins left="0.51181102362204722" right="0.51181102362204722" top="0.74803149606299213" bottom="0.59055118110236227" header="0.31496062992125984" footer="0.27559055118110237"/>
  <pageSetup paperSize="9" scale="66" orientation="landscape" r:id="rId1"/>
  <headerFooter>
    <oddHeader xml:space="preserve">&amp;C&amp;"-,Pogrubiony"
</oddHeader>
    <oddFooter>&amp;CStrona&amp;P/&amp;N</oddFooter>
  </headerFooter>
  <ignoredErrors>
    <ignoredError sqref="C11:C30" numberStoredAsText="1"/>
    <ignoredError sqref="F7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FORMULARZ_CENOWY</vt:lpstr>
      <vt:lpstr>FORMULARZ_CENOWY!Obszar_wydruku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Przybylska</dc:creator>
  <cp:lastModifiedBy>Grazyna Przybylska</cp:lastModifiedBy>
  <cp:lastPrinted>2020-09-24T10:34:23Z</cp:lastPrinted>
  <dcterms:created xsi:type="dcterms:W3CDTF">2015-06-05T18:19:34Z</dcterms:created>
  <dcterms:modified xsi:type="dcterms:W3CDTF">2020-09-24T10:34:31Z</dcterms:modified>
</cp:coreProperties>
</file>