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Arkusz1!$A$1:$A$138</definedName>
  </definedNames>
  <calcPr calcId="125725" fullPrecision="0"/>
</workbook>
</file>

<file path=xl/calcChain.xml><?xml version="1.0" encoding="utf-8"?>
<calcChain xmlns="http://schemas.openxmlformats.org/spreadsheetml/2006/main">
  <c r="G15" i="1"/>
  <c r="G12"/>
  <c r="G13"/>
  <c r="G14"/>
  <c r="G134"/>
  <c r="G133"/>
  <c r="G132"/>
  <c r="G131"/>
  <c r="G130"/>
  <c r="G129"/>
  <c r="G128"/>
  <c r="G126"/>
  <c r="G125"/>
  <c r="G124"/>
  <c r="G123"/>
  <c r="G122"/>
  <c r="G121"/>
  <c r="G120"/>
  <c r="G119"/>
  <c r="G118"/>
  <c r="G116"/>
  <c r="G115"/>
  <c r="G114"/>
  <c r="G113"/>
  <c r="G112"/>
  <c r="G111"/>
  <c r="G110"/>
  <c r="G109"/>
  <c r="G108"/>
  <c r="G107"/>
  <c r="G106"/>
  <c r="G105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77"/>
  <c r="G76"/>
  <c r="G75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1"/>
  <c r="G10" s="1"/>
  <c r="G80" l="1"/>
  <c r="G104"/>
  <c r="G127"/>
  <c r="G117"/>
  <c r="G16"/>
  <c r="G54"/>
  <c r="G67"/>
  <c r="G35"/>
  <c r="G74"/>
  <c r="G78" l="1"/>
  <c r="G135"/>
  <c r="G136" l="1"/>
  <c r="G138" s="1"/>
</calcChain>
</file>

<file path=xl/sharedStrings.xml><?xml version="1.0" encoding="utf-8"?>
<sst xmlns="http://schemas.openxmlformats.org/spreadsheetml/2006/main" count="372" uniqueCount="149">
  <si>
    <t>poz.</t>
  </si>
  <si>
    <t>opis</t>
  </si>
  <si>
    <t>jednostka</t>
  </si>
  <si>
    <t>ilość</t>
  </si>
  <si>
    <t>cena jedn.</t>
  </si>
  <si>
    <t>km</t>
  </si>
  <si>
    <t>Wykonanie nowego wału</t>
  </si>
  <si>
    <t>usunięcie humusu (na odkład)</t>
  </si>
  <si>
    <t>m3</t>
  </si>
  <si>
    <t>mb</t>
  </si>
  <si>
    <t>szt.</t>
  </si>
  <si>
    <t>ułożenie dyliny żelbetowej</t>
  </si>
  <si>
    <t>m2</t>
  </si>
  <si>
    <t>humusowanie i obsiew trawą</t>
  </si>
  <si>
    <t>wykonanie kanalizacji kablowej z rur PE SDR17 o średnicy zewnętrznej 110mm</t>
  </si>
  <si>
    <t>Przebudowa istniejącego wału</t>
  </si>
  <si>
    <t>Wykonanie przegród mobilnych w porcie rybackim</t>
  </si>
  <si>
    <t>kpl.</t>
  </si>
  <si>
    <t>demontaż i ponowny montaż pachołów cumowniczym przy Nabrzeżu Zachodnim</t>
  </si>
  <si>
    <t>demontaż i ponowny montaż odbijaczy z opon staroużytecznych przy Nabrzeżu Zachodnim</t>
  </si>
  <si>
    <t>demontaż i montaż drabinek przy Nabrzeżu Zachodnim</t>
  </si>
  <si>
    <t>demontaż istniejącego oczepu stalowego Nabrzeża Zachodniego</t>
  </si>
  <si>
    <t>montaż ściągów i tarcz kotwiących</t>
  </si>
  <si>
    <t>dostawa i montaż mobilnych przegród przeciwpowodziowych wraz posadowieniem i kotwieniem</t>
  </si>
  <si>
    <t>Wykonanie przegród mobilnych w porcie pasażerskim</t>
  </si>
  <si>
    <t>wykonanie ściągów i tarcz kotwiących</t>
  </si>
  <si>
    <t>Roboty przygotowawcze</t>
  </si>
  <si>
    <t>POST-00, SST-01</t>
  </si>
  <si>
    <t>POST-00, SST-03</t>
  </si>
  <si>
    <t>POST-00, SST05</t>
  </si>
  <si>
    <t>POST-01, SST-04</t>
  </si>
  <si>
    <t>POST-00, SST-05</t>
  </si>
  <si>
    <t>POST-00. SST-06</t>
  </si>
  <si>
    <t>POST-00, SST-02</t>
  </si>
  <si>
    <t>POST-00, SST-07</t>
  </si>
  <si>
    <t>POST-00, SST-06</t>
  </si>
  <si>
    <t>POST-00, SST-08</t>
  </si>
  <si>
    <t>Inne roboty</t>
  </si>
  <si>
    <t>STWIORB el.</t>
  </si>
  <si>
    <t>wykopy pod słupy wirowane jednożerdziowe linii napowietrznych SN o dł.15m</t>
  </si>
  <si>
    <t>stan.</t>
  </si>
  <si>
    <t>wykopy pod słupy wirowane dwużerdziowe linii napowietrznych SN o dł.15m</t>
  </si>
  <si>
    <t>słup.</t>
  </si>
  <si>
    <t>zabezpieczenie podziemnej części słupów</t>
  </si>
  <si>
    <t>montaż odłączników ON/III</t>
  </si>
  <si>
    <t>montaż izolatorów kompozytowych na słupach i stacji transformatorowej</t>
  </si>
  <si>
    <t>montaż przewodów izolowanych linii napowietrznej SN o przekroju 120mm2</t>
  </si>
  <si>
    <t>km/3 przew.</t>
  </si>
  <si>
    <t xml:space="preserve">montaż przewodów izolowanych linii napowietrznej SN o przekroju 120mm3 - przełożenie istn. linii na proj. słupy </t>
  </si>
  <si>
    <t xml:space="preserve">montaż przewodów izolowanych linii napowietrznej SN o przekroju 70mm3 - przełożenie istn. linii na proj. słupy </t>
  </si>
  <si>
    <t>Układanie przewodów uziemiających na słupach drewnianych - bednarka do 200mm2</t>
  </si>
  <si>
    <t>m</t>
  </si>
  <si>
    <t>montaż uziomu powierzchniowego w wykopie o głębokości do 0,6m w gruncie kat. III</t>
  </si>
  <si>
    <t>demontaż słupów rozkracznych  ROK, RKK, ROP, RPK, RKP, RKP, RNK z żerdziami ZN o dł 12m w liniach jednotorowych dla trójkątnego układu przewodów</t>
  </si>
  <si>
    <t>Demontaż słupów O2-14, K2B-14 linii dwutorowych</t>
  </si>
  <si>
    <t>ręczne kopanie rowów dla kabli o gł. do 1m i szer. dna do 1m w gruncie kat. III</t>
  </si>
  <si>
    <t>układanie rur ochronnych z PCV o śr. do 140mm w wykopie</t>
  </si>
  <si>
    <t>montaż rur osłonowych odpornych na uv na słupach energetycznych</t>
  </si>
  <si>
    <t>układanie kabli jednożyłowych o masie do 3,0 kg/m na napięcie znamionowe powyżej 110kV w rurach, pustakach lub kanałach zamkniętych - XRUHAKXS 1x240nn2 12/20 kV krotność 3</t>
  </si>
  <si>
    <t>montaż głowic napowietrznych na kablach 1-żyłowych (Al. do 240mm2) na U do 20kv o izolacji i powłoce z tworzyw sztucznych</t>
  </si>
  <si>
    <t>wywiezienie gruzu spryzmowanego na odl. do 1km</t>
  </si>
  <si>
    <t>ręczne kopanie rowów dla kabli o gł. do 1m i szer. dna do 0,6m w gruncie kat. III</t>
  </si>
  <si>
    <t>nasypanie warstwy piasku grubości 0,1m na dno rowu kablowego o szer. do 0,6m krotność 2</t>
  </si>
  <si>
    <t>montaż głowic olejowych napowietrznych na kablach 1-żyłowych (Al. do 120mm2) na U do 20kV o izolacji i powłoce z tworzyw sztucznych</t>
  </si>
  <si>
    <t>Złącze kablowe ZK-SN</t>
  </si>
  <si>
    <t>wycinka drzew wraz z karczowaniem i utylizacją</t>
  </si>
  <si>
    <t>wycinka krzewów wraz z karczowaniem i utylizacją</t>
  </si>
  <si>
    <t xml:space="preserve">wykonanie przepustów wałowych </t>
  </si>
  <si>
    <t>wykonanie ścianki szczelnej  z kleszczem podwójnym</t>
  </si>
  <si>
    <t>zbrojenie oczepu</t>
  </si>
  <si>
    <t>deskowanie oczepu</t>
  </si>
  <si>
    <t>t</t>
  </si>
  <si>
    <t>sz.</t>
  </si>
  <si>
    <t>montaż ograniczników przepięć typ GX 15-24 na słupach i stacji transformatorowej</t>
  </si>
  <si>
    <t>NAZWA IWESTYCJI:</t>
  </si>
  <si>
    <t>ADRES INWESTYCJI:</t>
  </si>
  <si>
    <t>KRYNICA MORSKA</t>
  </si>
  <si>
    <t>INWESTOR:</t>
  </si>
  <si>
    <t>Skarb Państwa - Dyrektor Urzędu Morskiego w Gdyni</t>
  </si>
  <si>
    <t>81-338 GDYNIA; UL. CHRZANOWSKIEGO 10</t>
  </si>
  <si>
    <t>ADRES INWESTORA:</t>
  </si>
  <si>
    <t>BRANŻA</t>
  </si>
  <si>
    <t>hydrotechniczna/elektroenergetyczna</t>
  </si>
  <si>
    <t>betonowanie oczepu żelbetowego</t>
  </si>
  <si>
    <t>zaplecze Inżyniera Kontraktu (6 kontenerów biurowych i dostęp do węzła sanitarnego)</t>
  </si>
  <si>
    <t>pogrążanie ścianki szczelnej z grodzic winylowych</t>
  </si>
  <si>
    <t xml:space="preserve">wykonanie ścianek szczelnych  z kleszczem podwójnym </t>
  </si>
  <si>
    <t>rozebranie nawierzchni ścieżki cumowniczej z płyt drogowych</t>
  </si>
  <si>
    <t>betonowanie oczepu żelbetowego (w miejsce rozebranego oczepu stalowego na istniejącej ściance i na nowej ściance)</t>
  </si>
  <si>
    <t>umocnienie skarpy odwodnej płytami żelbetonowymi ażurowymi na geowłókninie</t>
  </si>
  <si>
    <t>umocnienie skarpy odwodnej płytami ażurowymi żelbetowymi na geowłókninie</t>
  </si>
  <si>
    <t>usunięcie gruntów pylastych i organicznych z wywiezieniem</t>
  </si>
  <si>
    <t>usunięcie gruntów piaszczystych na odkład do ponownego wbudowania</t>
  </si>
  <si>
    <t>pogrążanie pali żelbetowych dł. 4m</t>
  </si>
  <si>
    <t>montaż szlabanu</t>
  </si>
  <si>
    <t>wykonanie oporników drogowych na ławie betonowej z oporem</t>
  </si>
  <si>
    <t>wykonanie podbudowy drogi serwisowej</t>
  </si>
  <si>
    <t>wykonanie warstwy wiążącej drogi serwisowej</t>
  </si>
  <si>
    <t>wykonanie warstwy ścieralnej drogi serwisowej</t>
  </si>
  <si>
    <t>wykonanie nawierzchni z płyt drogowych drogi technologicznej</t>
  </si>
  <si>
    <t>wykonanie podbudowy drogi technologicznej</t>
  </si>
  <si>
    <t>wykonanie ścieżki cumowniczej z wcześniej rozebranych płyt drogowych</t>
  </si>
  <si>
    <t>Branża hydrotechniczna</t>
  </si>
  <si>
    <t>montaż i stawianie słupów wirowanych jednożerdziowych z ustojem prefabrykowanym linii napowietrznej SN o dł. żerdzi 15m</t>
  </si>
  <si>
    <t>montaż i stawianie słupów wirowanych dwużerdziowych z ustojem prefabrykowanym linii napowietrznej SN o dł. żerdzi 15m</t>
  </si>
  <si>
    <t>montaż izolatorów odciągowych kompozytowychdla lnii o przekrojudo 70mm2 na słupach i stacji transformatorowej</t>
  </si>
  <si>
    <t>montaż złączy kontrolnych z połączeniem drut - płaskownik w instalacji odgromowej lub przewodów wykonawczych</t>
  </si>
  <si>
    <t>demontaż przewodów roboczych AF-6 o przekroju 35mm2</t>
  </si>
  <si>
    <t>demontaż przewodów roboczych AF-6 o przekroju 70mm2</t>
  </si>
  <si>
    <t>demontaż przewodów roboczych AF-6 o przekroju 120mm2</t>
  </si>
  <si>
    <t>wykopy ręczne pionowe w gruncie dla urządzenia przeciskowego wraz z jego zasypaniem</t>
  </si>
  <si>
    <t>Mechaniczne przepychanie rur stalowych o średnicy do 150mm pod drogami i nasypami</t>
  </si>
  <si>
    <t>mechaniczne profilowanie i zagęszczanie podłoża pod warstwy konstrukcyjne nawierzchni w gruncie kat. I-IV</t>
  </si>
  <si>
    <t>montaż wolnostojących rozdzielnic, szaf, pulpitów tablic przekaźnikowych i nastawczych o masie do 2000kg, złącze kablowe ZK-SN 15kV typu TPM ukł. LLL</t>
  </si>
  <si>
    <t>Branża elektroenergetyczna</t>
  </si>
  <si>
    <t>Razem branża hydrotechniczna:</t>
  </si>
  <si>
    <t>wartość netto</t>
  </si>
  <si>
    <t>Razem branża elektroenergetyczna:</t>
  </si>
  <si>
    <t>Wartość kosztorysowa robót bez podatku VAT:</t>
  </si>
  <si>
    <t>Ogółem wartość kosztorysowa robót:</t>
  </si>
  <si>
    <t>PRZEDMIAR ROBÓT</t>
  </si>
  <si>
    <t>Podatek VAT (……%):</t>
  </si>
  <si>
    <t>wykonanie przepustów wałowych</t>
  </si>
  <si>
    <t xml:space="preserve">montaż izolatorów odciągowych kompozytowych dla lnii o przekroju do 70mm2 na słupach i stacji transformatorowej
montaż izolatorów odciągowych kompozytowych dla linii o przekroju do 120mm2 na słupach i stacji transformatorowej
</t>
  </si>
  <si>
    <t>montaż uziomu rurowego lub ze stali profilowej wykonanego przez wbijanie młotem ręcznym - głębokość pogrążenia uziomu do 4,5m - grunt kat. III</t>
  </si>
  <si>
    <t>demontaż słupów pojedynczych PS, PSL z żerdziami BSW o dł. 14m w liniach jednotorowych dla trójkątnego układu przewodów</t>
  </si>
  <si>
    <t>Linia kablowa XRUHAKXS 1x240/50 12/24kV</t>
  </si>
  <si>
    <t>montaż głowic wnętrzowych z taśm izolacyjnych  na kablach 1-żyłowych (Al. do 240mm2) na U do 20kv o izolacji i powłoce z tworzyw sztucznych</t>
  </si>
  <si>
    <t>układanie kabli jednożyłowych o masie do 1kg/m na napięcie znamionowe poniżej 110kV w rurach, pustakach lub kanałach zamkniętych - XRUHAKXS 1x70/25 12/24kV krotność 3</t>
  </si>
  <si>
    <t>układanie kabli jednożyłowych o masie do 1kg/m na napięcie znamionowe poniżej 110kV w budynkach, budowlach lub na estakadach z mocowaniem - XKRUHAKXS 1x70/25 12/24kV, krotność 3</t>
  </si>
  <si>
    <t>montaż głowic wewnętrznych z taśm izolacyjnych na kablach jednożyłowych (Al. do 120mm2) na U do 20kV w izolacji i powłoce z tworzyw sztucznych</t>
  </si>
  <si>
    <t>ręczne zasypywanie rowów dla kabli ogł. do 0,8m i szer. dna do1.0m w gruncie kat. III wraz z wymianą gruntu i zagęszczeniem</t>
  </si>
  <si>
    <t>ręczne zasypywanie rowów dla kabli o gł.do 0,8m i szer. dna do1.0m w gruncie kat. III  wraz z zagęszczeniem</t>
  </si>
  <si>
    <t>podsypka cementowo-piaskowa z zagęszczeniem mechanicznym - 20cm grubość warstwy po zagęszczeniu - przygotowanie podłoża pod obudowę o większych wymiarach</t>
  </si>
  <si>
    <t>montaż przewodów odprowadzających instalacji odgromowej na budynkach na betonie z wykonaniem otworu mechanicznie - bednarka do 200mm2</t>
  </si>
  <si>
    <t>Montaż złączy kontrolnych z połączeniem drut-płaskownik w instalacji odgromowej lub przewodów wyrównawczych</t>
  </si>
  <si>
    <t>POST-00</t>
  </si>
  <si>
    <t>Przebudowa linii napowietrznej SN-15kV</t>
  </si>
  <si>
    <t>specyfikacja techniczna</t>
  </si>
  <si>
    <t>Linia kablowa XRUHAKXS 1x70/25 12/24kV</t>
  </si>
  <si>
    <t>MODERNIZACJA ISTNIEJĄCYCH WAŁÓW PRZECIWPOWODZIOWYCH ORAZ BUDOWA NOWYCH WAŁÓW I PRZEGRÓD PRZECIWPOWODZIOWYCH W KRYNICY MORSKIEJ</t>
  </si>
  <si>
    <t>nasypanie warstwy piasku o grubości 0,1 m na dno rowu kablowego o szer. do 1m</t>
  </si>
  <si>
    <t>układanie kabli jednożyłowych o masie do 2,0 kg/m na napięcie znamionowe poniżej 110kV w budynkach, budowlach lub na estakadach z mocowaniem - XRUHAKXS 1x240nn2 12/20 kV krotność 3</t>
  </si>
  <si>
    <t>karczownie pni i korzeni drzew wraz z utylizacją</t>
  </si>
  <si>
    <t>karczowanie pni i korzeni krzewów wraz z utylizacją</t>
  </si>
  <si>
    <t>usunięcie obiektów małej architektury wraz z utylziacją</t>
  </si>
  <si>
    <t>montaż tablicy informacyjnej/pamiątkowej UE</t>
  </si>
  <si>
    <t>formowanie i zagęszczanie nasypów z wykorzystaniem gruntów z odkładu wraz z ułożeniem geowłókniny na granicy wymiany gruntów od strony odlądowej na szerokości od ścianki szczelnej do rowu odwadniającego</t>
  </si>
  <si>
    <t>formowanie i zagęszczanie nasypów  - materiał dowieziony wraz z ułożeniem geowłókniny na granicy wymiany gruntów od strony odlądowej na szerokości od ścianki szczelnej do rowu odwadniającego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</si>
</sst>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44" fontId="3" fillId="0" borderId="1" xfId="2" applyFont="1" applyFill="1" applyBorder="1" applyAlignment="1">
      <alignment vertical="center" wrapText="1"/>
    </xf>
    <xf numFmtId="44" fontId="4" fillId="2" borderId="1" xfId="2" applyFont="1" applyFill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44" fontId="0" fillId="0" borderId="1" xfId="2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44" fontId="4" fillId="4" borderId="1" xfId="2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tabSelected="1" zoomScale="115" zoomScaleNormal="115" workbookViewId="0">
      <selection activeCell="C34" sqref="C34"/>
    </sheetView>
  </sheetViews>
  <sheetFormatPr defaultRowHeight="12.75"/>
  <cols>
    <col min="1" max="1" width="5.85546875" style="8" customWidth="1"/>
    <col min="2" max="2" width="12" style="8" customWidth="1"/>
    <col min="3" max="3" width="39.140625" style="6" customWidth="1"/>
    <col min="4" max="4" width="11" style="8" customWidth="1"/>
    <col min="5" max="5" width="12" style="12" bestFit="1" customWidth="1"/>
    <col min="6" max="6" width="9.42578125" style="6" customWidth="1"/>
    <col min="7" max="7" width="20.140625" style="19" customWidth="1"/>
    <col min="8" max="8" width="12.28515625" bestFit="1" customWidth="1"/>
    <col min="9" max="9" width="9.5703125" style="31" bestFit="1" customWidth="1"/>
  </cols>
  <sheetData>
    <row r="1" spans="1:9" ht="20.25">
      <c r="A1" s="45" t="s">
        <v>120</v>
      </c>
      <c r="B1" s="45"/>
      <c r="C1" s="45"/>
      <c r="D1" s="45"/>
      <c r="E1" s="45"/>
      <c r="F1" s="45"/>
      <c r="G1" s="45"/>
    </row>
    <row r="2" spans="1:9" ht="42" customHeight="1">
      <c r="A2" s="44" t="s">
        <v>74</v>
      </c>
      <c r="B2" s="44"/>
      <c r="C2" s="43" t="s">
        <v>140</v>
      </c>
      <c r="D2" s="43"/>
      <c r="E2" s="43"/>
      <c r="F2" s="43"/>
      <c r="G2" s="43"/>
    </row>
    <row r="3" spans="1:9" ht="31.5" customHeight="1">
      <c r="A3" s="44" t="s">
        <v>75</v>
      </c>
      <c r="B3" s="44"/>
      <c r="C3" s="43" t="s">
        <v>76</v>
      </c>
      <c r="D3" s="43"/>
      <c r="E3" s="43"/>
      <c r="F3" s="43"/>
      <c r="G3" s="43"/>
    </row>
    <row r="4" spans="1:9" ht="31.5" customHeight="1">
      <c r="A4" s="44" t="s">
        <v>77</v>
      </c>
      <c r="B4" s="44"/>
      <c r="C4" s="43" t="s">
        <v>78</v>
      </c>
      <c r="D4" s="43"/>
      <c r="E4" s="43"/>
      <c r="F4" s="43"/>
      <c r="G4" s="43"/>
    </row>
    <row r="5" spans="1:9" ht="31.5" customHeight="1">
      <c r="A5" s="44" t="s">
        <v>80</v>
      </c>
      <c r="B5" s="44"/>
      <c r="C5" s="43" t="s">
        <v>79</v>
      </c>
      <c r="D5" s="43"/>
      <c r="E5" s="43"/>
      <c r="F5" s="43"/>
      <c r="G5" s="43"/>
    </row>
    <row r="6" spans="1:9" ht="31.5" customHeight="1">
      <c r="A6" s="44" t="s">
        <v>81</v>
      </c>
      <c r="B6" s="44"/>
      <c r="C6" s="43" t="s">
        <v>82</v>
      </c>
      <c r="D6" s="43"/>
      <c r="E6" s="43"/>
      <c r="F6" s="43"/>
      <c r="G6" s="43"/>
    </row>
    <row r="8" spans="1:9" ht="38.25">
      <c r="A8" s="20" t="s">
        <v>0</v>
      </c>
      <c r="B8" s="21" t="s">
        <v>138</v>
      </c>
      <c r="C8" s="21" t="s">
        <v>1</v>
      </c>
      <c r="D8" s="21" t="s">
        <v>2</v>
      </c>
      <c r="E8" s="22" t="s">
        <v>3</v>
      </c>
      <c r="F8" s="21" t="s">
        <v>4</v>
      </c>
      <c r="G8" s="23" t="s">
        <v>116</v>
      </c>
    </row>
    <row r="9" spans="1:9" ht="22.5" customHeight="1">
      <c r="A9" s="34"/>
      <c r="B9" s="34"/>
      <c r="C9" s="34" t="s">
        <v>102</v>
      </c>
      <c r="D9" s="34"/>
      <c r="E9" s="34"/>
      <c r="F9" s="34"/>
      <c r="G9" s="35"/>
      <c r="I9"/>
    </row>
    <row r="10" spans="1:9" ht="15">
      <c r="A10" s="27"/>
      <c r="B10" s="7"/>
      <c r="C10" s="2" t="s">
        <v>26</v>
      </c>
      <c r="D10" s="7"/>
      <c r="E10" s="25"/>
      <c r="F10" s="2"/>
      <c r="G10" s="18">
        <f>SUM(G11:G15)</f>
        <v>0</v>
      </c>
      <c r="I10"/>
    </row>
    <row r="11" spans="1:9" ht="25.5">
      <c r="A11" s="15">
        <v>1</v>
      </c>
      <c r="B11" s="1" t="s">
        <v>27</v>
      </c>
      <c r="C11" s="3" t="s">
        <v>65</v>
      </c>
      <c r="D11" s="13" t="s">
        <v>10</v>
      </c>
      <c r="E11" s="9">
        <v>175</v>
      </c>
      <c r="F11" s="4"/>
      <c r="G11" s="17">
        <f>E11*F11</f>
        <v>0</v>
      </c>
    </row>
    <row r="12" spans="1:9" ht="25.5">
      <c r="A12" s="15">
        <v>2</v>
      </c>
      <c r="B12" s="1" t="s">
        <v>27</v>
      </c>
      <c r="C12" s="3" t="s">
        <v>143</v>
      </c>
      <c r="D12" s="13" t="s">
        <v>10</v>
      </c>
      <c r="E12" s="9">
        <v>175</v>
      </c>
      <c r="F12" s="4"/>
      <c r="G12" s="17">
        <f t="shared" ref="G12:G15" si="0">E12*F12</f>
        <v>0</v>
      </c>
    </row>
    <row r="13" spans="1:9" ht="25.5">
      <c r="A13" s="15">
        <v>3</v>
      </c>
      <c r="B13" s="1" t="s">
        <v>27</v>
      </c>
      <c r="C13" s="3" t="s">
        <v>66</v>
      </c>
      <c r="D13" s="1" t="s">
        <v>12</v>
      </c>
      <c r="E13" s="10">
        <v>19690</v>
      </c>
      <c r="F13" s="3"/>
      <c r="G13" s="17">
        <f t="shared" si="0"/>
        <v>0</v>
      </c>
    </row>
    <row r="14" spans="1:9" ht="25.5">
      <c r="A14" s="15">
        <v>4</v>
      </c>
      <c r="B14" s="1" t="s">
        <v>27</v>
      </c>
      <c r="C14" s="3" t="s">
        <v>144</v>
      </c>
      <c r="D14" s="1" t="s">
        <v>12</v>
      </c>
      <c r="E14" s="10">
        <v>19690</v>
      </c>
      <c r="F14" s="3"/>
      <c r="G14" s="17">
        <f t="shared" si="0"/>
        <v>0</v>
      </c>
    </row>
    <row r="15" spans="1:9" ht="25.5">
      <c r="A15" s="15">
        <v>5</v>
      </c>
      <c r="B15" s="1" t="s">
        <v>27</v>
      </c>
      <c r="C15" s="3" t="s">
        <v>145</v>
      </c>
      <c r="D15" s="1" t="s">
        <v>17</v>
      </c>
      <c r="E15" s="10">
        <v>2</v>
      </c>
      <c r="F15" s="3"/>
      <c r="G15" s="17">
        <f t="shared" si="0"/>
        <v>0</v>
      </c>
    </row>
    <row r="16" spans="1:9">
      <c r="A16" s="7"/>
      <c r="B16" s="7"/>
      <c r="C16" s="2" t="s">
        <v>6</v>
      </c>
      <c r="D16" s="7"/>
      <c r="E16" s="25"/>
      <c r="F16" s="2"/>
      <c r="G16" s="18">
        <f>SUM(G17:G34)</f>
        <v>0</v>
      </c>
      <c r="I16"/>
    </row>
    <row r="17" spans="1:8" ht="25.5">
      <c r="A17" s="1">
        <v>6</v>
      </c>
      <c r="B17" s="1" t="s">
        <v>28</v>
      </c>
      <c r="C17" s="3" t="s">
        <v>7</v>
      </c>
      <c r="D17" s="1" t="s">
        <v>12</v>
      </c>
      <c r="E17" s="10">
        <v>23125</v>
      </c>
      <c r="F17" s="3"/>
      <c r="G17" s="17">
        <f t="shared" ref="G17:G34" si="1">E17*F17</f>
        <v>0</v>
      </c>
    </row>
    <row r="18" spans="1:8" ht="25.5">
      <c r="A18" s="1">
        <v>7</v>
      </c>
      <c r="B18" s="1" t="s">
        <v>28</v>
      </c>
      <c r="C18" s="29" t="s">
        <v>91</v>
      </c>
      <c r="D18" s="1" t="s">
        <v>8</v>
      </c>
      <c r="E18" s="10">
        <v>6380</v>
      </c>
      <c r="F18" s="3"/>
      <c r="G18" s="17">
        <f t="shared" si="1"/>
        <v>0</v>
      </c>
    </row>
    <row r="19" spans="1:8" ht="25.5">
      <c r="A19" s="1">
        <v>8</v>
      </c>
      <c r="B19" s="1" t="s">
        <v>28</v>
      </c>
      <c r="C19" s="3" t="s">
        <v>92</v>
      </c>
      <c r="D19" s="1" t="s">
        <v>8</v>
      </c>
      <c r="E19" s="10">
        <v>6380</v>
      </c>
      <c r="F19" s="3"/>
      <c r="G19" s="17">
        <f t="shared" si="1"/>
        <v>0</v>
      </c>
    </row>
    <row r="20" spans="1:8" ht="76.5">
      <c r="A20" s="1">
        <v>9</v>
      </c>
      <c r="B20" s="1" t="s">
        <v>28</v>
      </c>
      <c r="C20" s="3" t="s">
        <v>147</v>
      </c>
      <c r="D20" s="1" t="s">
        <v>8</v>
      </c>
      <c r="E20" s="10">
        <v>6380</v>
      </c>
      <c r="F20" s="3"/>
      <c r="G20" s="17">
        <f t="shared" si="1"/>
        <v>0</v>
      </c>
      <c r="H20" s="16"/>
    </row>
    <row r="21" spans="1:8" ht="69.75" customHeight="1">
      <c r="A21" s="1">
        <v>10</v>
      </c>
      <c r="B21" s="1" t="s">
        <v>28</v>
      </c>
      <c r="C21" s="3" t="s">
        <v>148</v>
      </c>
      <c r="D21" s="1" t="s">
        <v>8</v>
      </c>
      <c r="E21" s="10">
        <v>33661</v>
      </c>
      <c r="F21" s="3"/>
      <c r="G21" s="17">
        <f t="shared" si="1"/>
        <v>0</v>
      </c>
      <c r="H21" s="16"/>
    </row>
    <row r="22" spans="1:8" ht="25.5">
      <c r="A22" s="1">
        <v>11</v>
      </c>
      <c r="B22" s="1" t="s">
        <v>29</v>
      </c>
      <c r="C22" s="3" t="s">
        <v>85</v>
      </c>
      <c r="D22" s="1" t="s">
        <v>9</v>
      </c>
      <c r="E22" s="10">
        <v>1183</v>
      </c>
      <c r="F22" s="3"/>
      <c r="G22" s="17">
        <f t="shared" si="1"/>
        <v>0</v>
      </c>
    </row>
    <row r="23" spans="1:8" ht="25.5">
      <c r="A23" s="1">
        <v>12</v>
      </c>
      <c r="B23" s="1" t="s">
        <v>28</v>
      </c>
      <c r="C23" s="3" t="s">
        <v>93</v>
      </c>
      <c r="D23" s="1" t="s">
        <v>10</v>
      </c>
      <c r="E23" s="10">
        <v>296</v>
      </c>
      <c r="F23" s="3"/>
      <c r="G23" s="17">
        <f t="shared" si="1"/>
        <v>0</v>
      </c>
    </row>
    <row r="24" spans="1:8" ht="25.5">
      <c r="A24" s="1">
        <v>13</v>
      </c>
      <c r="B24" s="1" t="s">
        <v>28</v>
      </c>
      <c r="C24" s="3" t="s">
        <v>11</v>
      </c>
      <c r="D24" s="1" t="s">
        <v>10</v>
      </c>
      <c r="E24" s="10">
        <v>1183</v>
      </c>
      <c r="F24" s="3"/>
      <c r="G24" s="17">
        <f t="shared" si="1"/>
        <v>0</v>
      </c>
    </row>
    <row r="25" spans="1:8">
      <c r="A25" s="1">
        <v>14</v>
      </c>
      <c r="B25" s="1"/>
      <c r="C25" s="3" t="s">
        <v>122</v>
      </c>
      <c r="D25" s="1" t="s">
        <v>17</v>
      </c>
      <c r="E25" s="10">
        <v>3</v>
      </c>
      <c r="F25" s="3"/>
      <c r="G25" s="17">
        <f t="shared" si="1"/>
        <v>0</v>
      </c>
    </row>
    <row r="26" spans="1:8" ht="25.5">
      <c r="A26" s="1">
        <v>15</v>
      </c>
      <c r="B26" s="1" t="s">
        <v>38</v>
      </c>
      <c r="C26" s="3" t="s">
        <v>14</v>
      </c>
      <c r="D26" s="1" t="s">
        <v>9</v>
      </c>
      <c r="E26" s="10">
        <v>1183</v>
      </c>
      <c r="F26" s="3"/>
      <c r="G26" s="17">
        <f t="shared" si="1"/>
        <v>0</v>
      </c>
    </row>
    <row r="27" spans="1:8" ht="25.5">
      <c r="A27" s="1">
        <v>16</v>
      </c>
      <c r="B27" s="1" t="s">
        <v>28</v>
      </c>
      <c r="C27" s="3" t="s">
        <v>90</v>
      </c>
      <c r="D27" s="1" t="s">
        <v>12</v>
      </c>
      <c r="E27" s="10">
        <v>7125</v>
      </c>
      <c r="F27" s="3"/>
      <c r="G27" s="17">
        <f t="shared" si="1"/>
        <v>0</v>
      </c>
    </row>
    <row r="28" spans="1:8" ht="25.5">
      <c r="A28" s="1">
        <v>17</v>
      </c>
      <c r="B28" s="1" t="s">
        <v>28</v>
      </c>
      <c r="C28" s="3" t="s">
        <v>13</v>
      </c>
      <c r="D28" s="1" t="s">
        <v>12</v>
      </c>
      <c r="E28" s="10">
        <v>10738</v>
      </c>
      <c r="F28" s="3"/>
      <c r="G28" s="17">
        <f t="shared" si="1"/>
        <v>0</v>
      </c>
    </row>
    <row r="29" spans="1:8" ht="25.5">
      <c r="A29" s="1">
        <v>18</v>
      </c>
      <c r="B29" s="1" t="s">
        <v>30</v>
      </c>
      <c r="C29" s="4" t="s">
        <v>95</v>
      </c>
      <c r="D29" s="1" t="s">
        <v>51</v>
      </c>
      <c r="E29" s="10">
        <v>2369</v>
      </c>
      <c r="F29" s="3"/>
      <c r="G29" s="17">
        <f t="shared" si="1"/>
        <v>0</v>
      </c>
    </row>
    <row r="30" spans="1:8" ht="25.5">
      <c r="A30" s="1">
        <v>19</v>
      </c>
      <c r="B30" s="1" t="s">
        <v>30</v>
      </c>
      <c r="C30" s="3" t="s">
        <v>96</v>
      </c>
      <c r="D30" s="1" t="s">
        <v>12</v>
      </c>
      <c r="E30" s="10">
        <v>3549</v>
      </c>
      <c r="F30" s="3"/>
      <c r="G30" s="17">
        <f t="shared" si="1"/>
        <v>0</v>
      </c>
    </row>
    <row r="31" spans="1:8" ht="25.5">
      <c r="A31" s="1">
        <v>20</v>
      </c>
      <c r="B31" s="1" t="s">
        <v>30</v>
      </c>
      <c r="C31" s="3" t="s">
        <v>97</v>
      </c>
      <c r="D31" s="1" t="s">
        <v>12</v>
      </c>
      <c r="E31" s="10">
        <v>3549</v>
      </c>
      <c r="F31" s="3"/>
      <c r="G31" s="17">
        <f t="shared" si="1"/>
        <v>0</v>
      </c>
    </row>
    <row r="32" spans="1:8" ht="25.5">
      <c r="A32" s="1">
        <v>21</v>
      </c>
      <c r="B32" s="1" t="s">
        <v>30</v>
      </c>
      <c r="C32" s="3" t="s">
        <v>98</v>
      </c>
      <c r="D32" s="1" t="s">
        <v>12</v>
      </c>
      <c r="E32" s="10">
        <v>3549</v>
      </c>
      <c r="F32" s="3"/>
      <c r="G32" s="17">
        <f t="shared" si="1"/>
        <v>0</v>
      </c>
    </row>
    <row r="33" spans="1:9" ht="25.5">
      <c r="A33" s="1">
        <v>22</v>
      </c>
      <c r="B33" s="1" t="s">
        <v>30</v>
      </c>
      <c r="C33" s="3" t="s">
        <v>100</v>
      </c>
      <c r="D33" s="1" t="s">
        <v>12</v>
      </c>
      <c r="E33" s="10">
        <v>2597</v>
      </c>
      <c r="F33" s="3"/>
      <c r="G33" s="17">
        <f t="shared" si="1"/>
        <v>0</v>
      </c>
    </row>
    <row r="34" spans="1:9" ht="25.5">
      <c r="A34" s="1">
        <v>23</v>
      </c>
      <c r="B34" s="1" t="s">
        <v>30</v>
      </c>
      <c r="C34" s="4" t="s">
        <v>99</v>
      </c>
      <c r="D34" s="1" t="s">
        <v>12</v>
      </c>
      <c r="E34" s="10">
        <v>2597</v>
      </c>
      <c r="F34" s="3"/>
      <c r="G34" s="17">
        <f t="shared" si="1"/>
        <v>0</v>
      </c>
    </row>
    <row r="35" spans="1:9">
      <c r="A35" s="7"/>
      <c r="B35" s="7"/>
      <c r="C35" s="2" t="s">
        <v>15</v>
      </c>
      <c r="D35" s="7"/>
      <c r="E35" s="25"/>
      <c r="F35" s="2"/>
      <c r="G35" s="18">
        <f>SUM(G36:G53)</f>
        <v>0</v>
      </c>
      <c r="I35"/>
    </row>
    <row r="36" spans="1:9" ht="25.5">
      <c r="A36" s="1">
        <v>24</v>
      </c>
      <c r="B36" s="1" t="s">
        <v>28</v>
      </c>
      <c r="C36" s="3" t="s">
        <v>7</v>
      </c>
      <c r="D36" s="1" t="s">
        <v>12</v>
      </c>
      <c r="E36" s="10">
        <v>43660</v>
      </c>
      <c r="F36" s="3"/>
      <c r="G36" s="17">
        <f t="shared" ref="G36:G53" si="2">E36*F36</f>
        <v>0</v>
      </c>
    </row>
    <row r="37" spans="1:9" ht="25.5">
      <c r="A37" s="1">
        <v>25</v>
      </c>
      <c r="B37" s="1" t="s">
        <v>28</v>
      </c>
      <c r="C37" s="3" t="s">
        <v>91</v>
      </c>
      <c r="D37" s="1" t="s">
        <v>8</v>
      </c>
      <c r="E37" s="10">
        <v>29618</v>
      </c>
      <c r="F37" s="3"/>
      <c r="G37" s="17">
        <f t="shared" si="2"/>
        <v>0</v>
      </c>
    </row>
    <row r="38" spans="1:9" ht="25.5">
      <c r="A38" s="1">
        <v>26</v>
      </c>
      <c r="B38" s="1" t="s">
        <v>28</v>
      </c>
      <c r="C38" s="3" t="s">
        <v>92</v>
      </c>
      <c r="D38" s="1" t="s">
        <v>8</v>
      </c>
      <c r="E38" s="10">
        <v>29618</v>
      </c>
      <c r="F38" s="3"/>
      <c r="G38" s="17">
        <f t="shared" si="2"/>
        <v>0</v>
      </c>
    </row>
    <row r="39" spans="1:9" ht="76.5">
      <c r="A39" s="1">
        <v>27</v>
      </c>
      <c r="B39" s="1" t="s">
        <v>28</v>
      </c>
      <c r="C39" s="3" t="s">
        <v>147</v>
      </c>
      <c r="D39" s="1" t="s">
        <v>8</v>
      </c>
      <c r="E39" s="10">
        <v>29618</v>
      </c>
      <c r="F39" s="3"/>
      <c r="G39" s="17">
        <f t="shared" si="2"/>
        <v>0</v>
      </c>
    </row>
    <row r="40" spans="1:9" ht="63.75">
      <c r="A40" s="1">
        <v>28</v>
      </c>
      <c r="B40" s="1" t="s">
        <v>28</v>
      </c>
      <c r="C40" s="3" t="s">
        <v>148</v>
      </c>
      <c r="D40" s="1" t="s">
        <v>8</v>
      </c>
      <c r="E40" s="10">
        <v>48568</v>
      </c>
      <c r="F40" s="3"/>
      <c r="G40" s="17">
        <f t="shared" si="2"/>
        <v>0</v>
      </c>
    </row>
    <row r="41" spans="1:9" ht="25.5">
      <c r="A41" s="1">
        <v>29</v>
      </c>
      <c r="B41" s="1" t="s">
        <v>31</v>
      </c>
      <c r="C41" s="3" t="s">
        <v>85</v>
      </c>
      <c r="D41" s="1" t="s">
        <v>9</v>
      </c>
      <c r="E41" s="10">
        <v>2360</v>
      </c>
      <c r="F41" s="3"/>
      <c r="G41" s="17">
        <f t="shared" si="2"/>
        <v>0</v>
      </c>
    </row>
    <row r="42" spans="1:9" ht="25.5">
      <c r="A42" s="1">
        <v>30</v>
      </c>
      <c r="B42" s="1" t="s">
        <v>28</v>
      </c>
      <c r="C42" s="3" t="s">
        <v>93</v>
      </c>
      <c r="D42" s="1" t="s">
        <v>10</v>
      </c>
      <c r="E42" s="10">
        <v>590</v>
      </c>
      <c r="F42" s="3"/>
      <c r="G42" s="17">
        <f t="shared" si="2"/>
        <v>0</v>
      </c>
    </row>
    <row r="43" spans="1:9" ht="25.5">
      <c r="A43" s="1">
        <v>31</v>
      </c>
      <c r="B43" s="1" t="s">
        <v>28</v>
      </c>
      <c r="C43" s="3" t="s">
        <v>11</v>
      </c>
      <c r="D43" s="1" t="s">
        <v>10</v>
      </c>
      <c r="E43" s="10">
        <v>2360</v>
      </c>
      <c r="F43" s="3"/>
      <c r="G43" s="17">
        <f t="shared" si="2"/>
        <v>0</v>
      </c>
    </row>
    <row r="44" spans="1:9">
      <c r="A44" s="1">
        <v>32</v>
      </c>
      <c r="B44" s="1"/>
      <c r="C44" s="3" t="s">
        <v>67</v>
      </c>
      <c r="D44" s="1" t="s">
        <v>17</v>
      </c>
      <c r="E44" s="10">
        <v>8</v>
      </c>
      <c r="F44" s="3"/>
      <c r="G44" s="17">
        <f t="shared" si="2"/>
        <v>0</v>
      </c>
    </row>
    <row r="45" spans="1:9" ht="25.5">
      <c r="A45" s="1">
        <v>33</v>
      </c>
      <c r="B45" s="1" t="s">
        <v>38</v>
      </c>
      <c r="C45" s="3" t="s">
        <v>14</v>
      </c>
      <c r="D45" s="1" t="s">
        <v>9</v>
      </c>
      <c r="E45" s="10">
        <v>2360</v>
      </c>
      <c r="F45" s="3"/>
      <c r="G45" s="17">
        <f t="shared" si="2"/>
        <v>0</v>
      </c>
    </row>
    <row r="46" spans="1:9" ht="25.5">
      <c r="A46" s="1">
        <v>34</v>
      </c>
      <c r="B46" s="1" t="s">
        <v>28</v>
      </c>
      <c r="C46" s="3" t="s">
        <v>89</v>
      </c>
      <c r="D46" s="1" t="s">
        <v>12</v>
      </c>
      <c r="E46" s="10">
        <v>14160</v>
      </c>
      <c r="F46" s="3"/>
      <c r="G46" s="17">
        <f t="shared" si="2"/>
        <v>0</v>
      </c>
    </row>
    <row r="47" spans="1:9" ht="25.5">
      <c r="A47" s="1">
        <v>35</v>
      </c>
      <c r="B47" s="1" t="s">
        <v>28</v>
      </c>
      <c r="C47" s="3" t="s">
        <v>13</v>
      </c>
      <c r="D47" s="1" t="s">
        <v>12</v>
      </c>
      <c r="E47" s="10">
        <v>16520</v>
      </c>
      <c r="F47" s="3"/>
      <c r="G47" s="17">
        <f t="shared" si="2"/>
        <v>0</v>
      </c>
    </row>
    <row r="48" spans="1:9" ht="25.5">
      <c r="A48" s="1">
        <v>36</v>
      </c>
      <c r="B48" s="1" t="s">
        <v>30</v>
      </c>
      <c r="C48" s="4" t="s">
        <v>95</v>
      </c>
      <c r="D48" s="1" t="s">
        <v>51</v>
      </c>
      <c r="E48" s="10">
        <v>5671</v>
      </c>
      <c r="F48" s="3"/>
      <c r="G48" s="17">
        <f t="shared" si="2"/>
        <v>0</v>
      </c>
    </row>
    <row r="49" spans="1:9" ht="25.5">
      <c r="A49" s="1">
        <v>37</v>
      </c>
      <c r="B49" s="1" t="s">
        <v>30</v>
      </c>
      <c r="C49" s="3" t="s">
        <v>96</v>
      </c>
      <c r="D49" s="1" t="s">
        <v>12</v>
      </c>
      <c r="E49" s="10">
        <v>8502</v>
      </c>
      <c r="F49" s="3"/>
      <c r="G49" s="17">
        <f t="shared" si="2"/>
        <v>0</v>
      </c>
    </row>
    <row r="50" spans="1:9" ht="25.5">
      <c r="A50" s="1">
        <v>38</v>
      </c>
      <c r="B50" s="1" t="s">
        <v>30</v>
      </c>
      <c r="C50" s="3" t="s">
        <v>97</v>
      </c>
      <c r="D50" s="1" t="s">
        <v>12</v>
      </c>
      <c r="E50" s="10">
        <v>8502</v>
      </c>
      <c r="F50" s="3"/>
      <c r="G50" s="17">
        <f t="shared" si="2"/>
        <v>0</v>
      </c>
    </row>
    <row r="51" spans="1:9" ht="25.5">
      <c r="A51" s="1">
        <v>39</v>
      </c>
      <c r="B51" s="1" t="s">
        <v>30</v>
      </c>
      <c r="C51" s="3" t="s">
        <v>98</v>
      </c>
      <c r="D51" s="1" t="s">
        <v>12</v>
      </c>
      <c r="E51" s="10">
        <v>8502</v>
      </c>
      <c r="F51" s="3"/>
      <c r="G51" s="17">
        <f t="shared" si="2"/>
        <v>0</v>
      </c>
    </row>
    <row r="52" spans="1:9" ht="25.5">
      <c r="A52" s="1">
        <v>40</v>
      </c>
      <c r="B52" s="1" t="s">
        <v>30</v>
      </c>
      <c r="C52" s="3" t="s">
        <v>100</v>
      </c>
      <c r="D52" s="1" t="s">
        <v>12</v>
      </c>
      <c r="E52" s="10">
        <v>5900</v>
      </c>
      <c r="F52" s="3"/>
      <c r="G52" s="17">
        <f t="shared" si="2"/>
        <v>0</v>
      </c>
    </row>
    <row r="53" spans="1:9" ht="25.5">
      <c r="A53" s="1">
        <v>41</v>
      </c>
      <c r="B53" s="1" t="s">
        <v>30</v>
      </c>
      <c r="C53" s="4" t="s">
        <v>99</v>
      </c>
      <c r="D53" s="1" t="s">
        <v>12</v>
      </c>
      <c r="E53" s="10">
        <v>5900</v>
      </c>
      <c r="F53" s="3"/>
      <c r="G53" s="17">
        <f t="shared" si="2"/>
        <v>0</v>
      </c>
    </row>
    <row r="54" spans="1:9" ht="25.5">
      <c r="A54" s="7"/>
      <c r="B54" s="7"/>
      <c r="C54" s="2" t="s">
        <v>16</v>
      </c>
      <c r="D54" s="7"/>
      <c r="E54" s="25"/>
      <c r="F54" s="2"/>
      <c r="G54" s="18">
        <f>SUM(G55:G66)</f>
        <v>0</v>
      </c>
      <c r="I54"/>
    </row>
    <row r="55" spans="1:9" ht="25.5">
      <c r="A55" s="1">
        <v>42</v>
      </c>
      <c r="B55" s="1" t="s">
        <v>33</v>
      </c>
      <c r="C55" s="3" t="s">
        <v>87</v>
      </c>
      <c r="D55" s="1" t="s">
        <v>12</v>
      </c>
      <c r="E55" s="10">
        <v>318</v>
      </c>
      <c r="F55" s="3"/>
      <c r="G55" s="17">
        <f t="shared" ref="G55:G66" si="3">E55*F55</f>
        <v>0</v>
      </c>
    </row>
    <row r="56" spans="1:9" ht="25.5">
      <c r="A56" s="1">
        <v>43</v>
      </c>
      <c r="B56" s="1" t="s">
        <v>32</v>
      </c>
      <c r="C56" s="3" t="s">
        <v>86</v>
      </c>
      <c r="D56" s="1" t="s">
        <v>9</v>
      </c>
      <c r="E56" s="10">
        <v>40</v>
      </c>
      <c r="F56" s="3"/>
      <c r="G56" s="17">
        <f t="shared" si="3"/>
        <v>0</v>
      </c>
    </row>
    <row r="57" spans="1:9" ht="25.5">
      <c r="A57" s="1">
        <v>44</v>
      </c>
      <c r="B57" s="1" t="s">
        <v>35</v>
      </c>
      <c r="C57" s="3" t="s">
        <v>22</v>
      </c>
      <c r="D57" s="1" t="s">
        <v>10</v>
      </c>
      <c r="E57" s="10">
        <v>37</v>
      </c>
      <c r="F57" s="3"/>
      <c r="G57" s="17">
        <f t="shared" si="3"/>
        <v>0</v>
      </c>
    </row>
    <row r="58" spans="1:9" ht="25.5">
      <c r="A58" s="1">
        <v>45</v>
      </c>
      <c r="B58" s="1" t="s">
        <v>34</v>
      </c>
      <c r="C58" s="3" t="s">
        <v>69</v>
      </c>
      <c r="D58" s="1" t="s">
        <v>71</v>
      </c>
      <c r="E58" s="10">
        <v>6.9</v>
      </c>
      <c r="F58" s="3"/>
      <c r="G58" s="17">
        <f t="shared" si="3"/>
        <v>0</v>
      </c>
    </row>
    <row r="59" spans="1:9" ht="25.5">
      <c r="A59" s="1">
        <v>46</v>
      </c>
      <c r="B59" s="1" t="s">
        <v>34</v>
      </c>
      <c r="C59" s="3" t="s">
        <v>70</v>
      </c>
      <c r="D59" s="1" t="s">
        <v>12</v>
      </c>
      <c r="E59" s="10">
        <v>616.9</v>
      </c>
      <c r="F59" s="3"/>
      <c r="G59" s="17">
        <f t="shared" si="3"/>
        <v>0</v>
      </c>
    </row>
    <row r="60" spans="1:9" ht="38.25">
      <c r="A60" s="1">
        <v>47</v>
      </c>
      <c r="B60" s="1" t="s">
        <v>34</v>
      </c>
      <c r="C60" s="3" t="s">
        <v>88</v>
      </c>
      <c r="D60" s="1" t="s">
        <v>8</v>
      </c>
      <c r="E60" s="10">
        <v>161.26</v>
      </c>
      <c r="F60" s="3"/>
      <c r="G60" s="17">
        <f t="shared" si="3"/>
        <v>0</v>
      </c>
    </row>
    <row r="61" spans="1:9" ht="25.5">
      <c r="A61" s="1">
        <v>48</v>
      </c>
      <c r="B61" s="1" t="s">
        <v>33</v>
      </c>
      <c r="C61" s="3" t="s">
        <v>18</v>
      </c>
      <c r="D61" s="1" t="s">
        <v>17</v>
      </c>
      <c r="E61" s="10">
        <v>11</v>
      </c>
      <c r="F61" s="3"/>
      <c r="G61" s="17">
        <f t="shared" si="3"/>
        <v>0</v>
      </c>
    </row>
    <row r="62" spans="1:9" ht="38.25">
      <c r="A62" s="1">
        <v>49</v>
      </c>
      <c r="B62" s="1" t="s">
        <v>33</v>
      </c>
      <c r="C62" s="3" t="s">
        <v>19</v>
      </c>
      <c r="D62" s="1" t="s">
        <v>17</v>
      </c>
      <c r="E62" s="10">
        <v>100</v>
      </c>
      <c r="F62" s="3"/>
      <c r="G62" s="17">
        <f t="shared" si="3"/>
        <v>0</v>
      </c>
    </row>
    <row r="63" spans="1:9" ht="25.5">
      <c r="A63" s="1">
        <v>50</v>
      </c>
      <c r="B63" s="1" t="s">
        <v>33</v>
      </c>
      <c r="C63" s="3" t="s">
        <v>20</v>
      </c>
      <c r="D63" s="1" t="s">
        <v>17</v>
      </c>
      <c r="E63" s="10">
        <v>2</v>
      </c>
      <c r="F63" s="3"/>
      <c r="G63" s="17">
        <f t="shared" si="3"/>
        <v>0</v>
      </c>
    </row>
    <row r="64" spans="1:9" ht="25.5">
      <c r="A64" s="1">
        <v>51</v>
      </c>
      <c r="B64" s="1" t="s">
        <v>33</v>
      </c>
      <c r="C64" s="3" t="s">
        <v>21</v>
      </c>
      <c r="D64" s="1" t="s">
        <v>9</v>
      </c>
      <c r="E64" s="10">
        <v>106</v>
      </c>
      <c r="F64" s="3"/>
      <c r="G64" s="17">
        <f t="shared" si="3"/>
        <v>0</v>
      </c>
    </row>
    <row r="65" spans="1:9" ht="38.25">
      <c r="A65" s="1">
        <v>52</v>
      </c>
      <c r="B65" s="1" t="s">
        <v>36</v>
      </c>
      <c r="C65" s="3" t="s">
        <v>23</v>
      </c>
      <c r="D65" s="1" t="s">
        <v>9</v>
      </c>
      <c r="E65" s="10">
        <v>344.6</v>
      </c>
      <c r="F65" s="3"/>
      <c r="G65" s="17">
        <f t="shared" si="3"/>
        <v>0</v>
      </c>
    </row>
    <row r="66" spans="1:9" ht="25.5">
      <c r="A66" s="1">
        <v>53</v>
      </c>
      <c r="B66" s="1" t="s">
        <v>33</v>
      </c>
      <c r="C66" s="3" t="s">
        <v>101</v>
      </c>
      <c r="D66" s="1" t="s">
        <v>12</v>
      </c>
      <c r="E66" s="10">
        <v>318</v>
      </c>
      <c r="F66" s="3"/>
      <c r="G66" s="17">
        <f t="shared" si="3"/>
        <v>0</v>
      </c>
    </row>
    <row r="67" spans="1:9" ht="25.5">
      <c r="A67" s="7"/>
      <c r="B67" s="7"/>
      <c r="C67" s="2" t="s">
        <v>24</v>
      </c>
      <c r="D67" s="7"/>
      <c r="E67" s="25"/>
      <c r="F67" s="2"/>
      <c r="G67" s="18">
        <f>SUM(G68:G73)</f>
        <v>0</v>
      </c>
      <c r="I67"/>
    </row>
    <row r="68" spans="1:9" ht="25.5">
      <c r="A68" s="1">
        <v>54</v>
      </c>
      <c r="B68" s="1" t="s">
        <v>35</v>
      </c>
      <c r="C68" s="3" t="s">
        <v>68</v>
      </c>
      <c r="D68" s="1" t="s">
        <v>9</v>
      </c>
      <c r="E68" s="10">
        <v>159.19999999999999</v>
      </c>
      <c r="F68" s="3"/>
      <c r="G68" s="17">
        <f t="shared" ref="G68:G73" si="4">E68*F68</f>
        <v>0</v>
      </c>
    </row>
    <row r="69" spans="1:9" ht="25.5">
      <c r="A69" s="1">
        <v>55</v>
      </c>
      <c r="B69" s="1" t="s">
        <v>35</v>
      </c>
      <c r="C69" s="3" t="s">
        <v>25</v>
      </c>
      <c r="D69" s="1" t="s">
        <v>10</v>
      </c>
      <c r="E69" s="10">
        <v>54</v>
      </c>
      <c r="F69" s="3"/>
      <c r="G69" s="17">
        <f t="shared" si="4"/>
        <v>0</v>
      </c>
    </row>
    <row r="70" spans="1:9" ht="25.5">
      <c r="A70" s="1">
        <v>56</v>
      </c>
      <c r="B70" s="1" t="s">
        <v>34</v>
      </c>
      <c r="C70" s="3" t="s">
        <v>69</v>
      </c>
      <c r="D70" s="1" t="s">
        <v>71</v>
      </c>
      <c r="E70" s="10">
        <v>7.36</v>
      </c>
      <c r="F70" s="3"/>
      <c r="G70" s="17">
        <f t="shared" si="4"/>
        <v>0</v>
      </c>
    </row>
    <row r="71" spans="1:9" ht="25.5">
      <c r="A71" s="1">
        <v>57</v>
      </c>
      <c r="B71" s="1" t="s">
        <v>34</v>
      </c>
      <c r="C71" s="3" t="s">
        <v>70</v>
      </c>
      <c r="D71" s="1" t="s">
        <v>12</v>
      </c>
      <c r="E71" s="10">
        <v>653</v>
      </c>
      <c r="F71" s="3"/>
      <c r="G71" s="17">
        <f t="shared" si="4"/>
        <v>0</v>
      </c>
    </row>
    <row r="72" spans="1:9" ht="25.5">
      <c r="A72" s="1">
        <v>58</v>
      </c>
      <c r="B72" s="1" t="s">
        <v>34</v>
      </c>
      <c r="C72" s="3" t="s">
        <v>83</v>
      </c>
      <c r="D72" s="1" t="s">
        <v>8</v>
      </c>
      <c r="E72" s="10">
        <v>170.7</v>
      </c>
      <c r="F72" s="3"/>
      <c r="G72" s="17">
        <f t="shared" si="4"/>
        <v>0</v>
      </c>
    </row>
    <row r="73" spans="1:9" ht="38.25">
      <c r="A73" s="1">
        <v>59</v>
      </c>
      <c r="B73" s="1" t="s">
        <v>36</v>
      </c>
      <c r="C73" s="3" t="s">
        <v>23</v>
      </c>
      <c r="D73" s="1" t="s">
        <v>9</v>
      </c>
      <c r="E73" s="10">
        <v>766.8</v>
      </c>
      <c r="F73" s="3"/>
      <c r="G73" s="17">
        <f t="shared" si="4"/>
        <v>0</v>
      </c>
    </row>
    <row r="74" spans="1:9" s="26" customFormat="1">
      <c r="A74" s="7"/>
      <c r="B74" s="7"/>
      <c r="C74" s="2" t="s">
        <v>37</v>
      </c>
      <c r="D74" s="7"/>
      <c r="E74" s="25"/>
      <c r="F74" s="2"/>
      <c r="G74" s="18">
        <f>SUM(G75:G77)</f>
        <v>0</v>
      </c>
    </row>
    <row r="75" spans="1:9" ht="25.5">
      <c r="A75" s="13">
        <v>60</v>
      </c>
      <c r="B75" s="1" t="s">
        <v>136</v>
      </c>
      <c r="C75" s="4" t="s">
        <v>84</v>
      </c>
      <c r="D75" s="13" t="s">
        <v>17</v>
      </c>
      <c r="E75" s="9">
        <v>1</v>
      </c>
      <c r="F75" s="3"/>
      <c r="G75" s="17">
        <f t="shared" ref="G75:G77" si="5">E75*F75</f>
        <v>0</v>
      </c>
    </row>
    <row r="76" spans="1:9" ht="25.5">
      <c r="A76" s="13">
        <v>61</v>
      </c>
      <c r="B76" s="1" t="s">
        <v>136</v>
      </c>
      <c r="C76" s="4" t="s">
        <v>146</v>
      </c>
      <c r="D76" s="13" t="s">
        <v>10</v>
      </c>
      <c r="E76" s="9">
        <v>1</v>
      </c>
      <c r="F76" s="3"/>
      <c r="G76" s="17">
        <f t="shared" si="5"/>
        <v>0</v>
      </c>
    </row>
    <row r="77" spans="1:9">
      <c r="A77" s="13">
        <v>62</v>
      </c>
      <c r="B77" s="1" t="s">
        <v>136</v>
      </c>
      <c r="C77" s="4" t="s">
        <v>94</v>
      </c>
      <c r="D77" s="13" t="s">
        <v>17</v>
      </c>
      <c r="E77" s="9">
        <v>2</v>
      </c>
      <c r="F77" s="3"/>
      <c r="G77" s="17">
        <f t="shared" si="5"/>
        <v>0</v>
      </c>
    </row>
    <row r="78" spans="1:9" ht="15.75" customHeight="1">
      <c r="A78" s="30"/>
      <c r="B78" s="32"/>
      <c r="C78" s="32" t="s">
        <v>115</v>
      </c>
      <c r="D78" s="32"/>
      <c r="E78" s="32"/>
      <c r="F78" s="33"/>
      <c r="G78" s="28">
        <f>G74+G67+G54+G35+G16+G10</f>
        <v>0</v>
      </c>
      <c r="I78"/>
    </row>
    <row r="79" spans="1:9" ht="20.25" customHeight="1">
      <c r="A79" s="34"/>
      <c r="B79" s="32"/>
      <c r="C79" s="34" t="s">
        <v>114</v>
      </c>
      <c r="D79" s="32"/>
      <c r="E79" s="32"/>
      <c r="F79" s="32"/>
      <c r="G79" s="33"/>
      <c r="I79"/>
    </row>
    <row r="80" spans="1:9">
      <c r="A80" s="7"/>
      <c r="B80" s="7"/>
      <c r="C80" s="2" t="s">
        <v>137</v>
      </c>
      <c r="D80" s="7"/>
      <c r="E80" s="25"/>
      <c r="F80" s="2"/>
      <c r="G80" s="18">
        <f>SUM(G81:G103)</f>
        <v>0</v>
      </c>
      <c r="I80"/>
    </row>
    <row r="81" spans="1:7" ht="25.5">
      <c r="A81" s="1">
        <v>63</v>
      </c>
      <c r="B81" s="1" t="s">
        <v>38</v>
      </c>
      <c r="C81" s="4" t="s">
        <v>39</v>
      </c>
      <c r="D81" s="1" t="s">
        <v>40</v>
      </c>
      <c r="E81" s="9">
        <v>2</v>
      </c>
      <c r="F81" s="3"/>
      <c r="G81" s="17">
        <f t="shared" ref="G81:G103" si="6">E81*F81</f>
        <v>0</v>
      </c>
    </row>
    <row r="82" spans="1:7" ht="25.5">
      <c r="A82" s="1">
        <v>64</v>
      </c>
      <c r="B82" s="1" t="s">
        <v>38</v>
      </c>
      <c r="C82" s="4" t="s">
        <v>41</v>
      </c>
      <c r="D82" s="1" t="s">
        <v>40</v>
      </c>
      <c r="E82" s="9">
        <v>3</v>
      </c>
      <c r="F82" s="3"/>
      <c r="G82" s="17">
        <f t="shared" si="6"/>
        <v>0</v>
      </c>
    </row>
    <row r="83" spans="1:7" ht="51">
      <c r="A83" s="1">
        <v>65</v>
      </c>
      <c r="B83" s="1" t="s">
        <v>38</v>
      </c>
      <c r="C83" s="4" t="s">
        <v>103</v>
      </c>
      <c r="D83" s="1" t="s">
        <v>42</v>
      </c>
      <c r="E83" s="9">
        <v>2</v>
      </c>
      <c r="F83" s="3"/>
      <c r="G83" s="17">
        <f t="shared" si="6"/>
        <v>0</v>
      </c>
    </row>
    <row r="84" spans="1:7" ht="51">
      <c r="A84" s="1">
        <v>66</v>
      </c>
      <c r="B84" s="1" t="s">
        <v>38</v>
      </c>
      <c r="C84" s="4" t="s">
        <v>104</v>
      </c>
      <c r="D84" s="1" t="s">
        <v>42</v>
      </c>
      <c r="E84" s="9">
        <v>3</v>
      </c>
      <c r="F84" s="3"/>
      <c r="G84" s="17">
        <f t="shared" si="6"/>
        <v>0</v>
      </c>
    </row>
    <row r="85" spans="1:7" ht="25.5">
      <c r="A85" s="1">
        <v>67</v>
      </c>
      <c r="B85" s="1" t="s">
        <v>38</v>
      </c>
      <c r="C85" s="4" t="s">
        <v>43</v>
      </c>
      <c r="D85" s="1" t="s">
        <v>12</v>
      </c>
      <c r="E85" s="9">
        <v>8</v>
      </c>
      <c r="F85" s="3"/>
      <c r="G85" s="17">
        <f t="shared" si="6"/>
        <v>0</v>
      </c>
    </row>
    <row r="86" spans="1:7" ht="25.5">
      <c r="A86" s="1">
        <v>68</v>
      </c>
      <c r="B86" s="1" t="s">
        <v>38</v>
      </c>
      <c r="C86" s="4" t="s">
        <v>44</v>
      </c>
      <c r="D86" s="1" t="s">
        <v>10</v>
      </c>
      <c r="E86" s="9">
        <v>4</v>
      </c>
      <c r="F86" s="3"/>
      <c r="G86" s="17">
        <f t="shared" si="6"/>
        <v>0</v>
      </c>
    </row>
    <row r="87" spans="1:7" ht="25.5">
      <c r="A87" s="1">
        <v>69</v>
      </c>
      <c r="B87" s="1" t="s">
        <v>38</v>
      </c>
      <c r="C87" s="4" t="s">
        <v>73</v>
      </c>
      <c r="D87" s="1" t="s">
        <v>17</v>
      </c>
      <c r="E87" s="9">
        <v>4</v>
      </c>
      <c r="F87" s="3"/>
      <c r="G87" s="17">
        <f t="shared" si="6"/>
        <v>0</v>
      </c>
    </row>
    <row r="88" spans="1:7" ht="25.5">
      <c r="A88" s="1">
        <v>70</v>
      </c>
      <c r="B88" s="1" t="s">
        <v>38</v>
      </c>
      <c r="C88" s="4" t="s">
        <v>45</v>
      </c>
      <c r="D88" s="1" t="s">
        <v>10</v>
      </c>
      <c r="E88" s="9">
        <v>4</v>
      </c>
      <c r="F88" s="3"/>
      <c r="G88" s="17">
        <f t="shared" si="6"/>
        <v>0</v>
      </c>
    </row>
    <row r="89" spans="1:7" ht="38.25">
      <c r="A89" s="1">
        <v>71</v>
      </c>
      <c r="B89" s="1" t="s">
        <v>38</v>
      </c>
      <c r="C89" s="4" t="s">
        <v>105</v>
      </c>
      <c r="D89" s="1" t="s">
        <v>10</v>
      </c>
      <c r="E89" s="9">
        <v>6</v>
      </c>
      <c r="F89" s="3"/>
      <c r="G89" s="17">
        <f t="shared" si="6"/>
        <v>0</v>
      </c>
    </row>
    <row r="90" spans="1:7" ht="90" customHeight="1">
      <c r="A90" s="1">
        <v>72</v>
      </c>
      <c r="B90" s="1" t="s">
        <v>38</v>
      </c>
      <c r="C90" s="4" t="s">
        <v>123</v>
      </c>
      <c r="D90" s="1" t="s">
        <v>10</v>
      </c>
      <c r="E90" s="9">
        <v>12</v>
      </c>
      <c r="F90" s="3"/>
      <c r="G90" s="17">
        <f t="shared" si="6"/>
        <v>0</v>
      </c>
    </row>
    <row r="91" spans="1:7" ht="25.5">
      <c r="A91" s="1">
        <v>73</v>
      </c>
      <c r="B91" s="1" t="s">
        <v>38</v>
      </c>
      <c r="C91" s="4" t="s">
        <v>46</v>
      </c>
      <c r="D91" s="1" t="s">
        <v>47</v>
      </c>
      <c r="E91" s="9">
        <v>0.1</v>
      </c>
      <c r="F91" s="3"/>
      <c r="G91" s="17">
        <f t="shared" si="6"/>
        <v>0</v>
      </c>
    </row>
    <row r="92" spans="1:7" ht="38.25">
      <c r="A92" s="1">
        <v>74</v>
      </c>
      <c r="B92" s="1" t="s">
        <v>38</v>
      </c>
      <c r="C92" s="4" t="s">
        <v>48</v>
      </c>
      <c r="D92" s="1" t="s">
        <v>47</v>
      </c>
      <c r="E92" s="9">
        <v>0.25</v>
      </c>
      <c r="F92" s="3"/>
      <c r="G92" s="17">
        <f t="shared" si="6"/>
        <v>0</v>
      </c>
    </row>
    <row r="93" spans="1:7" ht="38.25">
      <c r="A93" s="1">
        <v>75</v>
      </c>
      <c r="B93" s="1" t="s">
        <v>38</v>
      </c>
      <c r="C93" s="4" t="s">
        <v>49</v>
      </c>
      <c r="D93" s="1" t="s">
        <v>47</v>
      </c>
      <c r="E93" s="9">
        <v>0.22</v>
      </c>
      <c r="F93" s="3"/>
      <c r="G93" s="17">
        <f t="shared" si="6"/>
        <v>0</v>
      </c>
    </row>
    <row r="94" spans="1:7" ht="25.5">
      <c r="A94" s="1">
        <v>76</v>
      </c>
      <c r="B94" s="1" t="s">
        <v>38</v>
      </c>
      <c r="C94" s="4" t="s">
        <v>50</v>
      </c>
      <c r="D94" s="1" t="s">
        <v>51</v>
      </c>
      <c r="E94" s="9">
        <v>50</v>
      </c>
      <c r="F94" s="3"/>
      <c r="G94" s="17">
        <f t="shared" si="6"/>
        <v>0</v>
      </c>
    </row>
    <row r="95" spans="1:7" ht="38.25">
      <c r="A95" s="1">
        <v>77</v>
      </c>
      <c r="B95" s="1" t="s">
        <v>38</v>
      </c>
      <c r="C95" s="4" t="s">
        <v>52</v>
      </c>
      <c r="D95" s="1" t="s">
        <v>51</v>
      </c>
      <c r="E95" s="9">
        <v>120</v>
      </c>
      <c r="F95" s="3"/>
      <c r="G95" s="17">
        <f t="shared" si="6"/>
        <v>0</v>
      </c>
    </row>
    <row r="96" spans="1:7" ht="51">
      <c r="A96" s="1">
        <v>78</v>
      </c>
      <c r="B96" s="1" t="s">
        <v>38</v>
      </c>
      <c r="C96" s="4" t="s">
        <v>124</v>
      </c>
      <c r="D96" s="1" t="s">
        <v>10</v>
      </c>
      <c r="E96" s="9">
        <v>8</v>
      </c>
      <c r="F96" s="3"/>
      <c r="G96" s="17">
        <f t="shared" si="6"/>
        <v>0</v>
      </c>
    </row>
    <row r="97" spans="1:9" ht="38.25">
      <c r="A97" s="1">
        <v>79</v>
      </c>
      <c r="B97" s="1" t="s">
        <v>38</v>
      </c>
      <c r="C97" s="4" t="s">
        <v>106</v>
      </c>
      <c r="D97" s="1" t="s">
        <v>10</v>
      </c>
      <c r="E97" s="9">
        <v>8</v>
      </c>
      <c r="F97" s="3"/>
      <c r="G97" s="17">
        <f t="shared" si="6"/>
        <v>0</v>
      </c>
    </row>
    <row r="98" spans="1:9" ht="25.5">
      <c r="A98" s="1">
        <v>80</v>
      </c>
      <c r="B98" s="1" t="s">
        <v>38</v>
      </c>
      <c r="C98" s="4" t="s">
        <v>107</v>
      </c>
      <c r="D98" s="1" t="s">
        <v>5</v>
      </c>
      <c r="E98" s="9">
        <v>0.05</v>
      </c>
      <c r="F98" s="3"/>
      <c r="G98" s="17">
        <f t="shared" si="6"/>
        <v>0</v>
      </c>
    </row>
    <row r="99" spans="1:9" ht="25.5">
      <c r="A99" s="1">
        <v>81</v>
      </c>
      <c r="B99" s="1" t="s">
        <v>38</v>
      </c>
      <c r="C99" s="4" t="s">
        <v>108</v>
      </c>
      <c r="D99" s="1" t="s">
        <v>5</v>
      </c>
      <c r="E99" s="9">
        <v>0.73</v>
      </c>
      <c r="F99" s="3"/>
      <c r="G99" s="17">
        <f t="shared" si="6"/>
        <v>0</v>
      </c>
    </row>
    <row r="100" spans="1:9" ht="25.5">
      <c r="A100" s="1">
        <v>82</v>
      </c>
      <c r="B100" s="1" t="s">
        <v>38</v>
      </c>
      <c r="C100" s="4" t="s">
        <v>109</v>
      </c>
      <c r="D100" s="1" t="s">
        <v>5</v>
      </c>
      <c r="E100" s="9">
        <v>0.72</v>
      </c>
      <c r="F100" s="3"/>
      <c r="G100" s="17">
        <f t="shared" si="6"/>
        <v>0</v>
      </c>
    </row>
    <row r="101" spans="1:9" ht="51">
      <c r="A101" s="1">
        <v>83</v>
      </c>
      <c r="B101" s="1" t="s">
        <v>38</v>
      </c>
      <c r="C101" s="4" t="s">
        <v>125</v>
      </c>
      <c r="D101" s="1" t="s">
        <v>10</v>
      </c>
      <c r="E101" s="9">
        <v>7</v>
      </c>
      <c r="F101" s="3"/>
      <c r="G101" s="17">
        <f t="shared" si="6"/>
        <v>0</v>
      </c>
    </row>
    <row r="102" spans="1:9" ht="51">
      <c r="A102" s="1">
        <v>84</v>
      </c>
      <c r="B102" s="1" t="s">
        <v>38</v>
      </c>
      <c r="C102" s="4" t="s">
        <v>53</v>
      </c>
      <c r="D102" s="1" t="s">
        <v>10</v>
      </c>
      <c r="E102" s="9">
        <v>1</v>
      </c>
      <c r="F102" s="3"/>
      <c r="G102" s="17">
        <f t="shared" si="6"/>
        <v>0</v>
      </c>
    </row>
    <row r="103" spans="1:9" ht="25.5">
      <c r="A103" s="1">
        <v>85</v>
      </c>
      <c r="B103" s="1" t="s">
        <v>38</v>
      </c>
      <c r="C103" s="4" t="s">
        <v>54</v>
      </c>
      <c r="D103" s="1" t="s">
        <v>10</v>
      </c>
      <c r="E103" s="9">
        <v>1</v>
      </c>
      <c r="F103" s="3"/>
      <c r="G103" s="17">
        <f t="shared" si="6"/>
        <v>0</v>
      </c>
    </row>
    <row r="104" spans="1:9" ht="25.5">
      <c r="A104" s="14"/>
      <c r="B104" s="14"/>
      <c r="C104" s="5" t="s">
        <v>126</v>
      </c>
      <c r="D104" s="14"/>
      <c r="E104" s="11"/>
      <c r="F104" s="2"/>
      <c r="G104" s="18">
        <f>SUM(G105:G116)</f>
        <v>0</v>
      </c>
      <c r="I104"/>
    </row>
    <row r="105" spans="1:9" ht="25.5">
      <c r="A105" s="1">
        <v>86</v>
      </c>
      <c r="B105" s="1" t="s">
        <v>38</v>
      </c>
      <c r="C105" s="3" t="s">
        <v>55</v>
      </c>
      <c r="D105" s="1" t="s">
        <v>51</v>
      </c>
      <c r="E105" s="10">
        <v>550</v>
      </c>
      <c r="F105" s="3"/>
      <c r="G105" s="17">
        <f t="shared" ref="G105:G116" si="7">E105*F105</f>
        <v>0</v>
      </c>
    </row>
    <row r="106" spans="1:9" ht="25.5">
      <c r="A106" s="1">
        <v>87</v>
      </c>
      <c r="B106" s="13" t="s">
        <v>38</v>
      </c>
      <c r="C106" s="4" t="s">
        <v>141</v>
      </c>
      <c r="D106" s="13" t="s">
        <v>51</v>
      </c>
      <c r="E106" s="9">
        <v>550</v>
      </c>
      <c r="F106" s="3"/>
      <c r="G106" s="17">
        <f t="shared" si="7"/>
        <v>0</v>
      </c>
    </row>
    <row r="107" spans="1:9" ht="38.25">
      <c r="A107" s="1">
        <v>88</v>
      </c>
      <c r="B107" s="1" t="s">
        <v>38</v>
      </c>
      <c r="C107" s="3" t="s">
        <v>110</v>
      </c>
      <c r="D107" s="1" t="s">
        <v>8</v>
      </c>
      <c r="E107" s="10">
        <v>8</v>
      </c>
      <c r="F107" s="3"/>
      <c r="G107" s="17">
        <f t="shared" si="7"/>
        <v>0</v>
      </c>
    </row>
    <row r="108" spans="1:9" ht="25.5">
      <c r="A108" s="1">
        <v>89</v>
      </c>
      <c r="B108" s="1" t="s">
        <v>38</v>
      </c>
      <c r="C108" s="3" t="s">
        <v>111</v>
      </c>
      <c r="D108" s="1" t="s">
        <v>51</v>
      </c>
      <c r="E108" s="10">
        <v>18</v>
      </c>
      <c r="F108" s="3"/>
      <c r="G108" s="17">
        <f t="shared" si="7"/>
        <v>0</v>
      </c>
    </row>
    <row r="109" spans="1:9" ht="25.5">
      <c r="A109" s="1">
        <v>90</v>
      </c>
      <c r="B109" s="1" t="s">
        <v>38</v>
      </c>
      <c r="C109" s="3" t="s">
        <v>56</v>
      </c>
      <c r="D109" s="1" t="s">
        <v>51</v>
      </c>
      <c r="E109" s="10">
        <v>1072</v>
      </c>
      <c r="F109" s="3"/>
      <c r="G109" s="17">
        <f t="shared" si="7"/>
        <v>0</v>
      </c>
    </row>
    <row r="110" spans="1:9" ht="25.5">
      <c r="A110" s="1">
        <v>91</v>
      </c>
      <c r="B110" s="1" t="s">
        <v>38</v>
      </c>
      <c r="C110" s="3" t="s">
        <v>57</v>
      </c>
      <c r="D110" s="1" t="s">
        <v>51</v>
      </c>
      <c r="E110" s="10">
        <v>12</v>
      </c>
      <c r="F110" s="3"/>
      <c r="G110" s="17">
        <f t="shared" si="7"/>
        <v>0</v>
      </c>
    </row>
    <row r="111" spans="1:9" ht="63.75">
      <c r="A111" s="1">
        <v>92</v>
      </c>
      <c r="B111" s="1" t="s">
        <v>38</v>
      </c>
      <c r="C111" s="3" t="s">
        <v>58</v>
      </c>
      <c r="D111" s="1" t="s">
        <v>51</v>
      </c>
      <c r="E111" s="10">
        <v>1072</v>
      </c>
      <c r="F111" s="3"/>
      <c r="G111" s="17">
        <f t="shared" si="7"/>
        <v>0</v>
      </c>
    </row>
    <row r="112" spans="1:9" ht="63.75">
      <c r="A112" s="1">
        <v>93</v>
      </c>
      <c r="B112" s="1" t="s">
        <v>38</v>
      </c>
      <c r="C112" s="3" t="s">
        <v>142</v>
      </c>
      <c r="D112" s="1" t="s">
        <v>51</v>
      </c>
      <c r="E112" s="10">
        <v>180</v>
      </c>
      <c r="F112" s="3"/>
      <c r="G112" s="17">
        <f t="shared" si="7"/>
        <v>0</v>
      </c>
    </row>
    <row r="113" spans="1:9" ht="38.25">
      <c r="A113" s="1">
        <v>94</v>
      </c>
      <c r="B113" s="1" t="s">
        <v>38</v>
      </c>
      <c r="C113" s="3" t="s">
        <v>59</v>
      </c>
      <c r="D113" s="1" t="s">
        <v>10</v>
      </c>
      <c r="E113" s="10">
        <v>12</v>
      </c>
      <c r="F113" s="3"/>
      <c r="G113" s="17">
        <f t="shared" si="7"/>
        <v>0</v>
      </c>
    </row>
    <row r="114" spans="1:9" ht="51">
      <c r="A114" s="1">
        <v>95</v>
      </c>
      <c r="B114" s="1" t="s">
        <v>38</v>
      </c>
      <c r="C114" s="3" t="s">
        <v>127</v>
      </c>
      <c r="D114" s="1" t="s">
        <v>10</v>
      </c>
      <c r="E114" s="10">
        <v>6</v>
      </c>
      <c r="F114" s="3"/>
      <c r="G114" s="17">
        <f t="shared" si="7"/>
        <v>0</v>
      </c>
    </row>
    <row r="115" spans="1:9" ht="38.25">
      <c r="A115" s="1">
        <v>96</v>
      </c>
      <c r="B115" s="1" t="s">
        <v>38</v>
      </c>
      <c r="C115" s="3" t="s">
        <v>131</v>
      </c>
      <c r="D115" s="1" t="s">
        <v>51</v>
      </c>
      <c r="E115" s="10">
        <v>550</v>
      </c>
      <c r="F115" s="3"/>
      <c r="G115" s="17">
        <f t="shared" si="7"/>
        <v>0</v>
      </c>
    </row>
    <row r="116" spans="1:9" ht="25.5">
      <c r="A116" s="1">
        <v>97</v>
      </c>
      <c r="B116" s="1" t="s">
        <v>38</v>
      </c>
      <c r="C116" s="3" t="s">
        <v>60</v>
      </c>
      <c r="D116" s="1" t="s">
        <v>8</v>
      </c>
      <c r="E116" s="10">
        <v>550</v>
      </c>
      <c r="F116" s="3"/>
      <c r="G116" s="17">
        <f t="shared" si="7"/>
        <v>0</v>
      </c>
    </row>
    <row r="117" spans="1:9" ht="25.5">
      <c r="A117" s="7"/>
      <c r="B117" s="7"/>
      <c r="C117" s="2" t="s">
        <v>139</v>
      </c>
      <c r="D117" s="7"/>
      <c r="E117" s="25"/>
      <c r="F117" s="2"/>
      <c r="G117" s="18">
        <f>SUM(G118:G126)</f>
        <v>0</v>
      </c>
      <c r="I117"/>
    </row>
    <row r="118" spans="1:9" ht="25.5">
      <c r="A118" s="1">
        <v>98</v>
      </c>
      <c r="B118" s="1" t="s">
        <v>38</v>
      </c>
      <c r="C118" s="3" t="s">
        <v>61</v>
      </c>
      <c r="D118" s="1" t="s">
        <v>51</v>
      </c>
      <c r="E118" s="10">
        <v>18</v>
      </c>
      <c r="F118" s="3"/>
      <c r="G118" s="17">
        <f t="shared" ref="G118:G126" si="8">E118*F118</f>
        <v>0</v>
      </c>
    </row>
    <row r="119" spans="1:9" ht="38.25">
      <c r="A119" s="1">
        <v>99</v>
      </c>
      <c r="B119" s="13" t="s">
        <v>38</v>
      </c>
      <c r="C119" s="4" t="s">
        <v>62</v>
      </c>
      <c r="D119" s="13" t="s">
        <v>51</v>
      </c>
      <c r="E119" s="9">
        <v>18</v>
      </c>
      <c r="F119" s="3"/>
      <c r="G119" s="17">
        <f t="shared" si="8"/>
        <v>0</v>
      </c>
    </row>
    <row r="120" spans="1:9" ht="25.5">
      <c r="A120" s="1">
        <v>100</v>
      </c>
      <c r="B120" s="1" t="s">
        <v>38</v>
      </c>
      <c r="C120" s="3" t="s">
        <v>56</v>
      </c>
      <c r="D120" s="1" t="s">
        <v>51</v>
      </c>
      <c r="E120" s="10">
        <v>18</v>
      </c>
      <c r="F120" s="3"/>
      <c r="G120" s="17">
        <f t="shared" si="8"/>
        <v>0</v>
      </c>
    </row>
    <row r="121" spans="1:9" ht="25.5">
      <c r="A121" s="1">
        <v>101</v>
      </c>
      <c r="B121" s="1" t="s">
        <v>38</v>
      </c>
      <c r="C121" s="3" t="s">
        <v>57</v>
      </c>
      <c r="D121" s="1" t="s">
        <v>51</v>
      </c>
      <c r="E121" s="10">
        <v>3</v>
      </c>
      <c r="F121" s="3"/>
      <c r="G121" s="17">
        <f t="shared" si="8"/>
        <v>0</v>
      </c>
    </row>
    <row r="122" spans="1:9" ht="63.75">
      <c r="A122" s="1">
        <v>102</v>
      </c>
      <c r="B122" s="1" t="s">
        <v>38</v>
      </c>
      <c r="C122" s="3" t="s">
        <v>128</v>
      </c>
      <c r="D122" s="1" t="s">
        <v>51</v>
      </c>
      <c r="E122" s="10">
        <v>18</v>
      </c>
      <c r="F122" s="3"/>
      <c r="G122" s="17">
        <f t="shared" si="8"/>
        <v>0</v>
      </c>
    </row>
    <row r="123" spans="1:9" ht="63.75">
      <c r="A123" s="1">
        <v>103</v>
      </c>
      <c r="B123" s="1" t="s">
        <v>38</v>
      </c>
      <c r="C123" s="3" t="s">
        <v>129</v>
      </c>
      <c r="D123" s="1" t="s">
        <v>51</v>
      </c>
      <c r="E123" s="10">
        <v>16</v>
      </c>
      <c r="F123" s="3"/>
      <c r="G123" s="17">
        <f t="shared" si="8"/>
        <v>0</v>
      </c>
    </row>
    <row r="124" spans="1:9" ht="51">
      <c r="A124" s="1">
        <v>104</v>
      </c>
      <c r="B124" s="1" t="s">
        <v>38</v>
      </c>
      <c r="C124" s="3" t="s">
        <v>63</v>
      </c>
      <c r="D124" s="1" t="s">
        <v>10</v>
      </c>
      <c r="E124" s="10">
        <v>3</v>
      </c>
      <c r="F124" s="3"/>
      <c r="G124" s="17">
        <f t="shared" si="8"/>
        <v>0</v>
      </c>
    </row>
    <row r="125" spans="1:9" ht="51">
      <c r="A125" s="1">
        <v>105</v>
      </c>
      <c r="B125" s="1" t="s">
        <v>38</v>
      </c>
      <c r="C125" s="3" t="s">
        <v>130</v>
      </c>
      <c r="D125" s="1" t="s">
        <v>10</v>
      </c>
      <c r="E125" s="10">
        <v>3</v>
      </c>
      <c r="F125" s="3"/>
      <c r="G125" s="17">
        <f t="shared" si="8"/>
        <v>0</v>
      </c>
    </row>
    <row r="126" spans="1:9" ht="38.25">
      <c r="A126" s="1">
        <v>106</v>
      </c>
      <c r="B126" s="1" t="s">
        <v>38</v>
      </c>
      <c r="C126" s="3" t="s">
        <v>132</v>
      </c>
      <c r="D126" s="1" t="s">
        <v>51</v>
      </c>
      <c r="E126" s="10">
        <v>18</v>
      </c>
      <c r="F126" s="3"/>
      <c r="G126" s="17">
        <f t="shared" si="8"/>
        <v>0</v>
      </c>
    </row>
    <row r="127" spans="1:9">
      <c r="A127" s="7"/>
      <c r="B127" s="7"/>
      <c r="C127" s="2" t="s">
        <v>64</v>
      </c>
      <c r="D127" s="7"/>
      <c r="E127" s="25"/>
      <c r="F127" s="2"/>
      <c r="G127" s="18">
        <f>SUM(G128:G134)</f>
        <v>0</v>
      </c>
      <c r="I127"/>
    </row>
    <row r="128" spans="1:9" ht="38.25">
      <c r="A128" s="1">
        <v>107</v>
      </c>
      <c r="B128" s="1" t="s">
        <v>38</v>
      </c>
      <c r="C128" s="3" t="s">
        <v>112</v>
      </c>
      <c r="D128" s="1" t="s">
        <v>12</v>
      </c>
      <c r="E128" s="10">
        <v>22.8</v>
      </c>
      <c r="F128" s="3"/>
      <c r="G128" s="17">
        <f t="shared" ref="G128:G134" si="9">E128*F128</f>
        <v>0</v>
      </c>
    </row>
    <row r="129" spans="1:9" ht="63.75">
      <c r="A129" s="1">
        <v>108</v>
      </c>
      <c r="B129" s="1" t="s">
        <v>38</v>
      </c>
      <c r="C129" s="3" t="s">
        <v>133</v>
      </c>
      <c r="D129" s="1" t="s">
        <v>12</v>
      </c>
      <c r="E129" s="10">
        <v>22.8</v>
      </c>
      <c r="F129" s="3"/>
      <c r="G129" s="17">
        <f t="shared" si="9"/>
        <v>0</v>
      </c>
    </row>
    <row r="130" spans="1:9" ht="57" customHeight="1">
      <c r="A130" s="1">
        <v>109</v>
      </c>
      <c r="B130" s="1" t="s">
        <v>38</v>
      </c>
      <c r="C130" s="3" t="s">
        <v>113</v>
      </c>
      <c r="D130" s="1" t="s">
        <v>10</v>
      </c>
      <c r="E130" s="10">
        <v>1</v>
      </c>
      <c r="F130" s="3"/>
      <c r="G130" s="17">
        <f t="shared" si="9"/>
        <v>0</v>
      </c>
    </row>
    <row r="131" spans="1:9" ht="38.25">
      <c r="A131" s="1">
        <v>110</v>
      </c>
      <c r="B131" s="1" t="s">
        <v>38</v>
      </c>
      <c r="C131" s="3" t="s">
        <v>52</v>
      </c>
      <c r="D131" s="1" t="s">
        <v>51</v>
      </c>
      <c r="E131" s="10">
        <v>30</v>
      </c>
      <c r="F131" s="3"/>
      <c r="G131" s="17">
        <f t="shared" si="9"/>
        <v>0</v>
      </c>
    </row>
    <row r="132" spans="1:9" ht="51">
      <c r="A132" s="1">
        <v>111</v>
      </c>
      <c r="B132" s="1" t="s">
        <v>38</v>
      </c>
      <c r="C132" s="3" t="s">
        <v>134</v>
      </c>
      <c r="D132" s="1" t="s">
        <v>51</v>
      </c>
      <c r="E132" s="10">
        <v>2</v>
      </c>
      <c r="F132" s="3"/>
      <c r="G132" s="17">
        <f t="shared" si="9"/>
        <v>0</v>
      </c>
    </row>
    <row r="133" spans="1:9" ht="51">
      <c r="A133" s="1">
        <v>112</v>
      </c>
      <c r="B133" s="1" t="s">
        <v>38</v>
      </c>
      <c r="C133" s="3" t="s">
        <v>124</v>
      </c>
      <c r="D133" s="1" t="s">
        <v>72</v>
      </c>
      <c r="E133" s="10">
        <v>2</v>
      </c>
      <c r="F133" s="3"/>
      <c r="G133" s="17">
        <f t="shared" si="9"/>
        <v>0</v>
      </c>
    </row>
    <row r="134" spans="1:9" ht="38.25">
      <c r="A134" s="1">
        <v>113</v>
      </c>
      <c r="B134" s="1" t="s">
        <v>38</v>
      </c>
      <c r="C134" s="3" t="s">
        <v>135</v>
      </c>
      <c r="D134" s="1" t="s">
        <v>10</v>
      </c>
      <c r="E134" s="10">
        <v>2</v>
      </c>
      <c r="F134" s="3"/>
      <c r="G134" s="17">
        <f t="shared" si="9"/>
        <v>0</v>
      </c>
    </row>
    <row r="135" spans="1:9" ht="15.75">
      <c r="A135" s="36" t="s">
        <v>117</v>
      </c>
      <c r="B135" s="37"/>
      <c r="C135" s="37"/>
      <c r="D135" s="37"/>
      <c r="E135" s="37"/>
      <c r="F135" s="38"/>
      <c r="G135" s="28">
        <f>G127+G117+G104+G80</f>
        <v>0</v>
      </c>
      <c r="I135"/>
    </row>
    <row r="136" spans="1:9" ht="15.75">
      <c r="A136" s="39" t="s">
        <v>118</v>
      </c>
      <c r="B136" s="40"/>
      <c r="C136" s="40"/>
      <c r="D136" s="40"/>
      <c r="E136" s="40"/>
      <c r="F136" s="41"/>
      <c r="G136" s="24">
        <f>G135+G78</f>
        <v>0</v>
      </c>
    </row>
    <row r="137" spans="1:9" ht="15.75">
      <c r="A137" s="42" t="s">
        <v>121</v>
      </c>
      <c r="B137" s="42"/>
      <c r="C137" s="42"/>
      <c r="D137" s="42"/>
      <c r="E137" s="42"/>
      <c r="F137" s="42"/>
      <c r="G137" s="24"/>
    </row>
    <row r="138" spans="1:9" ht="15.75">
      <c r="A138" s="42" t="s">
        <v>119</v>
      </c>
      <c r="B138" s="42"/>
      <c r="C138" s="42"/>
      <c r="D138" s="42"/>
      <c r="E138" s="42"/>
      <c r="F138" s="42"/>
      <c r="G138" s="24">
        <f>G136+G137</f>
        <v>0</v>
      </c>
    </row>
  </sheetData>
  <mergeCells count="15">
    <mergeCell ref="A4:B4"/>
    <mergeCell ref="A5:B5"/>
    <mergeCell ref="C4:G4"/>
    <mergeCell ref="A1:G1"/>
    <mergeCell ref="C2:G2"/>
    <mergeCell ref="A2:B2"/>
    <mergeCell ref="A3:B3"/>
    <mergeCell ref="C3:G3"/>
    <mergeCell ref="A135:F135"/>
    <mergeCell ref="A136:F136"/>
    <mergeCell ref="A137:F137"/>
    <mergeCell ref="A138:F138"/>
    <mergeCell ref="C5:G5"/>
    <mergeCell ref="A6:B6"/>
    <mergeCell ref="C6:G6"/>
  </mergeCells>
  <phoneticPr fontId="0" type="noConversion"/>
  <pageMargins left="0.75" right="0.75" top="1" bottom="1" header="0.5" footer="0.5"/>
  <pageSetup paperSize="9" scale="80" fitToHeight="0" orientation="portrait" r:id="rId1"/>
  <headerFooter alignWithMargins="0">
    <oddFooter>&amp;R&amp;P/&amp;N</oddFooter>
  </headerFooter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rmokrzycki</cp:lastModifiedBy>
  <cp:lastPrinted>2018-03-07T11:30:36Z</cp:lastPrinted>
  <dcterms:created xsi:type="dcterms:W3CDTF">1997-02-26T13:46:56Z</dcterms:created>
  <dcterms:modified xsi:type="dcterms:W3CDTF">2018-03-07T11:31:03Z</dcterms:modified>
</cp:coreProperties>
</file>